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28680" yWindow="-120" windowWidth="29040" windowHeight="15720" firstSheet="1" activeTab="1"/>
  </bookViews>
  <sheets>
    <sheet name="医療計画" sheetId="8" state="hidden" r:id="rId1"/>
    <sheet name="事業提案書" sheetId="10" r:id="rId2"/>
    <sheet name="積算内訳" sheetId="11" r:id="rId3"/>
  </sheets>
  <definedNames>
    <definedName name="_xlnm.Print_Area" localSheetId="1">事業提案書!$A$1:$G$19</definedName>
    <definedName name="_xlnm.Print_Area" localSheetId="2">積算内訳!$A$1:$E$22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作成者</author>
  </authors>
  <commentList>
    <comment ref="B4" authorId="0">
      <text>
        <r>
          <rPr>
            <sz val="9"/>
            <color indexed="81"/>
            <rFont val="ＭＳ Ｐゴシック"/>
          </rPr>
          <t>小項目を入力すると自動で表示されます。
または、リストから選択してください。</t>
        </r>
      </text>
    </comment>
    <comment ref="B5" authorId="0">
      <text>
        <r>
          <rPr>
            <sz val="9"/>
            <color indexed="81"/>
            <rFont val="ＭＳ Ｐゴシック"/>
          </rPr>
          <t>事業メニュー表の「NO」を入力してください。
右欄の小項目をリストから選択した場合は、その右のG列に表示される数字を入力してください。</t>
        </r>
      </text>
    </comment>
    <comment ref="C5" authorId="0">
      <text>
        <r>
          <rPr>
            <sz val="9"/>
            <color indexed="81"/>
            <rFont val="ＭＳ Ｐゴシック"/>
          </rPr>
          <t>小項目（NO,）を入力すると自動で表示されます。
または、リストから選択してください。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<sst xmlns="http://schemas.openxmlformats.org/spreadsheetml/2006/main" xmlns:r="http://schemas.openxmlformats.org/officeDocument/2006/relationships" count="133" uniqueCount="133">
  <si>
    <t>在宅医療</t>
    <rPh sb="0" eb="2">
      <t>ザイタク</t>
    </rPh>
    <rPh sb="2" eb="4">
      <t>イリョウ</t>
    </rPh>
    <phoneticPr fontId="2"/>
  </si>
  <si>
    <t>地域包括ケアシステム構築・推進に資する人材育成・資質向上事業</t>
    <rPh sb="13" eb="15">
      <t>スイシン</t>
    </rPh>
    <phoneticPr fontId="2"/>
  </si>
  <si>
    <t>医療提供施設の整備目標</t>
    <rPh sb="0" eb="2">
      <t>イリョウ</t>
    </rPh>
    <rPh sb="2" eb="4">
      <t>テイキョウ</t>
    </rPh>
    <rPh sb="4" eb="6">
      <t>シセツ</t>
    </rPh>
    <rPh sb="7" eb="9">
      <t>セイビ</t>
    </rPh>
    <rPh sb="9" eb="11">
      <t>モクヒョウ</t>
    </rPh>
    <phoneticPr fontId="2"/>
  </si>
  <si>
    <t>単位：千円　</t>
  </si>
  <si>
    <t>　　燃料費</t>
    <rPh sb="2" eb="5">
      <t>ネンリョウヒ</t>
    </rPh>
    <phoneticPr fontId="2"/>
  </si>
  <si>
    <t>医療従事者の確保</t>
    <rPh sb="0" eb="2">
      <t>イリョウ</t>
    </rPh>
    <rPh sb="2" eb="5">
      <t>ジュウジシャ</t>
    </rPh>
    <rPh sb="6" eb="8">
      <t>カクホ</t>
    </rPh>
    <phoneticPr fontId="2"/>
  </si>
  <si>
    <t>５．介護従事者の確保に関する事業</t>
    <rPh sb="2" eb="4">
      <t>カイゴ</t>
    </rPh>
    <rPh sb="4" eb="7">
      <t>ジュウジシャ</t>
    </rPh>
    <rPh sb="8" eb="10">
      <t>カクホ</t>
    </rPh>
    <rPh sb="11" eb="12">
      <t>カン</t>
    </rPh>
    <rPh sb="14" eb="16">
      <t>ジギョウ</t>
    </rPh>
    <phoneticPr fontId="2"/>
  </si>
  <si>
    <t>医療の安全の確保</t>
    <rPh sb="0" eb="2">
      <t>イリョウ</t>
    </rPh>
    <rPh sb="3" eb="5">
      <t>アンゼン</t>
    </rPh>
    <rPh sb="6" eb="8">
      <t>カクホ</t>
    </rPh>
    <phoneticPr fontId="2"/>
  </si>
  <si>
    <t>将来の介護サービスを支える若年世代の参入促進事業</t>
  </si>
  <si>
    <t>該当なし</t>
    <rPh sb="0" eb="2">
      <t>ガイトウ</t>
    </rPh>
    <phoneticPr fontId="2"/>
  </si>
  <si>
    <t>五疾病（がん）</t>
    <rPh sb="0" eb="1">
      <t>ゴ</t>
    </rPh>
    <rPh sb="1" eb="3">
      <t>シッペイ</t>
    </rPh>
    <phoneticPr fontId="2"/>
  </si>
  <si>
    <t>五事業（へき地の医療）</t>
    <rPh sb="6" eb="7">
      <t>チ</t>
    </rPh>
    <rPh sb="8" eb="10">
      <t>イリョウ</t>
    </rPh>
    <phoneticPr fontId="2"/>
  </si>
  <si>
    <t>基準病床数</t>
    <rPh sb="0" eb="2">
      <t>キジュン</t>
    </rPh>
    <rPh sb="2" eb="5">
      <t>ビョウショウスウ</t>
    </rPh>
    <phoneticPr fontId="2"/>
  </si>
  <si>
    <t>介護に関する入門的研修・生活援助従事者研修集の受講等支援事業</t>
  </si>
  <si>
    <t>その他医療提供体制の確保に必要な事項</t>
    <rPh sb="2" eb="3">
      <t>タ</t>
    </rPh>
    <rPh sb="3" eb="5">
      <t>イリョウ</t>
    </rPh>
    <rPh sb="5" eb="7">
      <t>テイキョウ</t>
    </rPh>
    <rPh sb="7" eb="9">
      <t>タイセイ</t>
    </rPh>
    <rPh sb="10" eb="12">
      <t>カクホ</t>
    </rPh>
    <rPh sb="13" eb="15">
      <t>ヒツヨウ</t>
    </rPh>
    <rPh sb="16" eb="18">
      <t>ジコウ</t>
    </rPh>
    <phoneticPr fontId="2"/>
  </si>
  <si>
    <t>令和9年度　地域医療介護総合確保基金にかかる
事業提案書（介護従事者の確保に関する事業）</t>
    <rPh sb="0" eb="2">
      <t>レイワ</t>
    </rPh>
    <rPh sb="4" eb="5">
      <t>ド</t>
    </rPh>
    <rPh sb="6" eb="8">
      <t>チイキ</t>
    </rPh>
    <rPh sb="8" eb="10">
      <t>イリョウ</t>
    </rPh>
    <rPh sb="10" eb="12">
      <t>カイゴ</t>
    </rPh>
    <rPh sb="12" eb="14">
      <t>ソウゴウ</t>
    </rPh>
    <rPh sb="14" eb="16">
      <t>カクホ</t>
    </rPh>
    <rPh sb="16" eb="18">
      <t>キキン</t>
    </rPh>
    <rPh sb="23" eb="25">
      <t>ジギョウ</t>
    </rPh>
    <rPh sb="25" eb="28">
      <t>テイアンショ</t>
    </rPh>
    <rPh sb="29" eb="31">
      <t>カイゴ</t>
    </rPh>
    <rPh sb="31" eb="33">
      <t>ジュウジ</t>
    </rPh>
    <rPh sb="33" eb="34">
      <t>シャ</t>
    </rPh>
    <rPh sb="35" eb="37">
      <t>カクホ</t>
    </rPh>
    <rPh sb="38" eb="39">
      <t>カン</t>
    </rPh>
    <rPh sb="41" eb="43">
      <t>ジギョウ</t>
    </rPh>
    <phoneticPr fontId="2"/>
  </si>
  <si>
    <t>五疾病（精神疾患）</t>
    <rPh sb="4" eb="6">
      <t>セイシン</t>
    </rPh>
    <rPh sb="6" eb="8">
      <t>シッカン</t>
    </rPh>
    <phoneticPr fontId="2"/>
  </si>
  <si>
    <t>介護施設等における防災リーダー養成等支援事業</t>
  </si>
  <si>
    <t>五疾病（糖尿病）</t>
    <rPh sb="4" eb="7">
      <t>トウニョウビョウ</t>
    </rPh>
    <phoneticPr fontId="2"/>
  </si>
  <si>
    <t>地域における介護のしごと魅力発信事業</t>
    <rPh sb="0" eb="2">
      <t>チイキ</t>
    </rPh>
    <rPh sb="6" eb="8">
      <t>カイゴ</t>
    </rPh>
    <rPh sb="12" eb="14">
      <t>ミリョク</t>
    </rPh>
    <rPh sb="14" eb="16">
      <t>ハッシン</t>
    </rPh>
    <rPh sb="16" eb="18">
      <t>ジギョウ</t>
    </rPh>
    <phoneticPr fontId="2"/>
  </si>
  <si>
    <t>五疾病（急性心筋梗塞）</t>
    <rPh sb="4" eb="6">
      <t>キュウセイ</t>
    </rPh>
    <rPh sb="6" eb="8">
      <t>シンキン</t>
    </rPh>
    <rPh sb="8" eb="10">
      <t>コウソク</t>
    </rPh>
    <phoneticPr fontId="2"/>
  </si>
  <si>
    <t>令和9年　月　日～令和　　年　月　日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9" eb="11">
      <t>レイワ</t>
    </rPh>
    <rPh sb="13" eb="14">
      <t>ネン</t>
    </rPh>
    <rPh sb="15" eb="16">
      <t>ガツ</t>
    </rPh>
    <rPh sb="17" eb="18">
      <t>ニチ</t>
    </rPh>
    <phoneticPr fontId="2"/>
  </si>
  <si>
    <t>介護人材確保対策連携強化事業（協議会設置等）</t>
  </si>
  <si>
    <t>五疾病（脳卒中）</t>
    <rPh sb="4" eb="7">
      <t>ノウソッチュウ</t>
    </rPh>
    <phoneticPr fontId="2"/>
  </si>
  <si>
    <t>介護施設、介護事業所への出前研修の支援事業</t>
    <rPh sb="0" eb="2">
      <t>カイゴ</t>
    </rPh>
    <rPh sb="2" eb="4">
      <t>シセツ</t>
    </rPh>
    <rPh sb="5" eb="7">
      <t>カイゴ</t>
    </rPh>
    <rPh sb="7" eb="10">
      <t>ジギョウショ</t>
    </rPh>
    <rPh sb="12" eb="14">
      <t>デマエ</t>
    </rPh>
    <rPh sb="14" eb="16">
      <t>ケンシュウ</t>
    </rPh>
    <rPh sb="17" eb="19">
      <t>シエン</t>
    </rPh>
    <rPh sb="19" eb="21">
      <t>ジギョウ</t>
    </rPh>
    <phoneticPr fontId="2"/>
  </si>
  <si>
    <t>事業の実施
主体</t>
    <rPh sb="0" eb="2">
      <t>ジギョウ</t>
    </rPh>
    <rPh sb="3" eb="5">
      <t>ジッシ</t>
    </rPh>
    <rPh sb="6" eb="8">
      <t>シュタイ</t>
    </rPh>
    <phoneticPr fontId="2"/>
  </si>
  <si>
    <t>五事業（救急医療）</t>
    <rPh sb="0" eb="1">
      <t>ゴ</t>
    </rPh>
    <rPh sb="1" eb="3">
      <t>ジギョウ</t>
    </rPh>
    <rPh sb="4" eb="6">
      <t>キュウキュウ</t>
    </rPh>
    <rPh sb="6" eb="8">
      <t>イリョウ</t>
    </rPh>
    <phoneticPr fontId="2"/>
  </si>
  <si>
    <t>基盤構築</t>
    <rPh sb="0" eb="2">
      <t>キバン</t>
    </rPh>
    <rPh sb="2" eb="4">
      <t>コウチク</t>
    </rPh>
    <phoneticPr fontId="2"/>
  </si>
  <si>
    <t>五事業（周産期医療）</t>
    <rPh sb="4" eb="7">
      <t>シュウサンキ</t>
    </rPh>
    <rPh sb="7" eb="9">
      <t>イリョウ</t>
    </rPh>
    <phoneticPr fontId="2"/>
  </si>
  <si>
    <t>五事業（小児医療（小児救急含む））</t>
    <rPh sb="4" eb="6">
      <t>ショウニ</t>
    </rPh>
    <rPh sb="6" eb="8">
      <t>イリョウ</t>
    </rPh>
    <rPh sb="9" eb="11">
      <t>ショウニ</t>
    </rPh>
    <rPh sb="11" eb="13">
      <t>キュウキュウ</t>
    </rPh>
    <rPh sb="13" eb="14">
      <t>フク</t>
    </rPh>
    <phoneticPr fontId="2"/>
  </si>
  <si>
    <t>人口減少地域等への訪問介護事業所のサテライト（出張所）設置の支援事業</t>
    <rPh sb="0" eb="2">
      <t>ジンコウ</t>
    </rPh>
    <rPh sb="2" eb="4">
      <t>ゲンショウ</t>
    </rPh>
    <rPh sb="4" eb="6">
      <t>チイキ</t>
    </rPh>
    <rPh sb="6" eb="7">
      <t>トウ</t>
    </rPh>
    <rPh sb="9" eb="11">
      <t>ホウモン</t>
    </rPh>
    <rPh sb="11" eb="13">
      <t>カイゴ</t>
    </rPh>
    <rPh sb="13" eb="15">
      <t>ジギョウ</t>
    </rPh>
    <rPh sb="15" eb="16">
      <t>ショ</t>
    </rPh>
    <rPh sb="23" eb="25">
      <t>シュッチョウ</t>
    </rPh>
    <rPh sb="25" eb="26">
      <t>ショ</t>
    </rPh>
    <rPh sb="27" eb="29">
      <t>セッチ</t>
    </rPh>
    <rPh sb="30" eb="32">
      <t>シエン</t>
    </rPh>
    <rPh sb="32" eb="34">
      <t>ジギョウ</t>
    </rPh>
    <phoneticPr fontId="2"/>
  </si>
  <si>
    <t>五事業（災害時における医療）</t>
    <rPh sb="4" eb="6">
      <t>サイガイ</t>
    </rPh>
    <rPh sb="6" eb="7">
      <t>ジ</t>
    </rPh>
    <rPh sb="11" eb="13">
      <t>イリョウ</t>
    </rPh>
    <phoneticPr fontId="2"/>
  </si>
  <si>
    <t>喀痰吸引等研修の実施体制強化事業</t>
  </si>
  <si>
    <t>事業の区分</t>
    <rPh sb="0" eb="2">
      <t>ジギョウ</t>
    </rPh>
    <rPh sb="3" eb="5">
      <t>クブン</t>
    </rPh>
    <phoneticPr fontId="2"/>
  </si>
  <si>
    <t>事業の名称</t>
    <rPh sb="0" eb="2">
      <t>ジギョウ</t>
    </rPh>
    <rPh sb="3" eb="5">
      <t>メイショウ</t>
    </rPh>
    <phoneticPr fontId="2"/>
  </si>
  <si>
    <t>地域における認知症施策の底上げ・充実のための重点支援事業</t>
    <rPh sb="0" eb="2">
      <t>チイキ</t>
    </rPh>
    <rPh sb="6" eb="9">
      <t>ニンチショウ</t>
    </rPh>
    <rPh sb="9" eb="11">
      <t>シサク</t>
    </rPh>
    <rPh sb="12" eb="14">
      <t>ソコア</t>
    </rPh>
    <rPh sb="16" eb="18">
      <t>ジュウジツ</t>
    </rPh>
    <rPh sb="22" eb="24">
      <t>ジュウテン</t>
    </rPh>
    <rPh sb="24" eb="26">
      <t>シエン</t>
    </rPh>
    <rPh sb="26" eb="28">
      <t>ジギョウ</t>
    </rPh>
    <phoneticPr fontId="2"/>
  </si>
  <si>
    <t>事業の対象となる医療介護総合確保区域</t>
    <rPh sb="0" eb="2">
      <t>ジギョウ</t>
    </rPh>
    <rPh sb="3" eb="5">
      <t>タイショウ</t>
    </rPh>
    <rPh sb="8" eb="10">
      <t>イリョウ</t>
    </rPh>
    <rPh sb="10" eb="12">
      <t>カイゴ</t>
    </rPh>
    <rPh sb="12" eb="14">
      <t>ソウゴウ</t>
    </rPh>
    <rPh sb="14" eb="16">
      <t>カクホ</t>
    </rPh>
    <rPh sb="16" eb="18">
      <t>クイキ</t>
    </rPh>
    <phoneticPr fontId="2"/>
  </si>
  <si>
    <t>←事業内容に該当する（もっとも近い）
　ものを選ぶ</t>
    <rPh sb="1" eb="3">
      <t>ジギョウ</t>
    </rPh>
    <rPh sb="3" eb="5">
      <t>ナイヨウ</t>
    </rPh>
    <rPh sb="6" eb="8">
      <t>ガイトウ</t>
    </rPh>
    <rPh sb="15" eb="16">
      <t>チカ</t>
    </rPh>
    <rPh sb="23" eb="24">
      <t>エラ</t>
    </rPh>
    <phoneticPr fontId="2"/>
  </si>
  <si>
    <t>事業の期間</t>
    <rPh sb="0" eb="2">
      <t>ジギョウ</t>
    </rPh>
    <rPh sb="3" eb="5">
      <t>キカン</t>
    </rPh>
    <phoneticPr fontId="2"/>
  </si>
  <si>
    <t>備考</t>
    <rPh sb="0" eb="2">
      <t>ビコウ</t>
    </rPh>
    <phoneticPr fontId="2"/>
  </si>
  <si>
    <t>総事業費</t>
    <rPh sb="0" eb="1">
      <t>ソウ</t>
    </rPh>
    <rPh sb="1" eb="4">
      <t>ジギョウヒ</t>
    </rPh>
    <phoneticPr fontId="2"/>
  </si>
  <si>
    <t>多様な人材層に対する介護人材キャリアアップ研修支援事業</t>
  </si>
  <si>
    <t>（千円）</t>
    <rPh sb="1" eb="3">
      <t>センエン</t>
    </rPh>
    <phoneticPr fontId="2"/>
  </si>
  <si>
    <t>小項目（NO.）</t>
    <rPh sb="0" eb="3">
      <t>ショウコウモク</t>
    </rPh>
    <phoneticPr fontId="2"/>
  </si>
  <si>
    <t>各種研修に係る代替要員の確保対策事業</t>
    <rPh sb="14" eb="16">
      <t>タイサク</t>
    </rPh>
    <phoneticPr fontId="2"/>
  </si>
  <si>
    <t>支出予定額</t>
    <rPh sb="0" eb="2">
      <t>シシュツ</t>
    </rPh>
    <rPh sb="2" eb="4">
      <t>ヨテイ</t>
    </rPh>
    <rPh sb="4" eb="5">
      <t>ガク</t>
    </rPh>
    <phoneticPr fontId="2"/>
  </si>
  <si>
    <t>参入促進</t>
    <rPh sb="0" eb="2">
      <t>サンニュウ</t>
    </rPh>
    <rPh sb="2" eb="4">
      <t>ソクシン</t>
    </rPh>
    <phoneticPr fontId="2"/>
  </si>
  <si>
    <t>積算内訳</t>
    <rPh sb="0" eb="2">
      <t>セキサン</t>
    </rPh>
    <rPh sb="2" eb="4">
      <t>ウチワケ</t>
    </rPh>
    <phoneticPr fontId="2"/>
  </si>
  <si>
    <t>経費区分</t>
    <rPh sb="0" eb="2">
      <t>ケイヒ</t>
    </rPh>
    <rPh sb="2" eb="4">
      <t>クブン</t>
    </rPh>
    <phoneticPr fontId="2"/>
  </si>
  <si>
    <t>キャリアアップ研修の支援</t>
    <rPh sb="7" eb="9">
      <t>ケンシュウ</t>
    </rPh>
    <rPh sb="10" eb="12">
      <t>シエン</t>
    </rPh>
    <phoneticPr fontId="2"/>
  </si>
  <si>
    <t>介護職員長期定着支援事業</t>
  </si>
  <si>
    <t>資質の向上</t>
    <rPh sb="0" eb="2">
      <t>シシツ</t>
    </rPh>
    <rPh sb="3" eb="5">
      <t>コウジョウ</t>
    </rPh>
    <phoneticPr fontId="2"/>
  </si>
  <si>
    <t>労働環境・処遇の改善</t>
    <rPh sb="0" eb="2">
      <t>ロウドウ</t>
    </rPh>
    <rPh sb="2" eb="4">
      <t>カンキョウ</t>
    </rPh>
    <rPh sb="5" eb="7">
      <t>ショグウ</t>
    </rPh>
    <rPh sb="8" eb="10">
      <t>カイゼン</t>
    </rPh>
    <phoneticPr fontId="2"/>
  </si>
  <si>
    <t>（注２）複数年事業については、備考欄にそれぞれの年度の事業費を記載してください。</t>
    <rPh sb="1" eb="2">
      <t>チュウ</t>
    </rPh>
    <rPh sb="4" eb="6">
      <t>フクスウ</t>
    </rPh>
    <rPh sb="6" eb="7">
      <t>ネン</t>
    </rPh>
    <rPh sb="7" eb="9">
      <t>ジギョウ</t>
    </rPh>
    <rPh sb="15" eb="17">
      <t>ビコウ</t>
    </rPh>
    <rPh sb="17" eb="18">
      <t>ラン</t>
    </rPh>
    <rPh sb="24" eb="26">
      <t>ネンド</t>
    </rPh>
    <rPh sb="27" eb="29">
      <t>ジギョウ</t>
    </rPh>
    <rPh sb="29" eb="30">
      <t>ヒ</t>
    </rPh>
    <rPh sb="31" eb="33">
      <t>キサイ</t>
    </rPh>
    <phoneticPr fontId="2"/>
  </si>
  <si>
    <t>合計</t>
    <rPh sb="0" eb="2">
      <t>ゴウケイ</t>
    </rPh>
    <phoneticPr fontId="2"/>
  </si>
  <si>
    <t>担当者
連絡先</t>
    <rPh sb="0" eb="3">
      <t>タントウシャ</t>
    </rPh>
    <rPh sb="4" eb="7">
      <t>レンラクサキ</t>
    </rPh>
    <phoneticPr fontId="2"/>
  </si>
  <si>
    <r>
      <t>（注１）本シートをコピーして、</t>
    </r>
    <r>
      <rPr>
        <u/>
        <sz val="11"/>
        <color theme="1"/>
        <rFont val="HGｺﾞｼｯｸM"/>
      </rPr>
      <t>個別事業ごとに１枚作成してください。</t>
    </r>
    <rPh sb="1" eb="2">
      <t>チュウ</t>
    </rPh>
    <rPh sb="4" eb="5">
      <t>ホン</t>
    </rPh>
    <rPh sb="15" eb="17">
      <t>コベツ</t>
    </rPh>
    <rPh sb="17" eb="19">
      <t>ジギョウ</t>
    </rPh>
    <rPh sb="23" eb="24">
      <t>マイ</t>
    </rPh>
    <rPh sb="24" eb="26">
      <t>サクセイ</t>
    </rPh>
    <phoneticPr fontId="2"/>
  </si>
  <si>
    <t>所属名：
担当者：
電　話：　　　　　　　　　　Mail：</t>
    <rPh sb="0" eb="2">
      <t>ショゾク</t>
    </rPh>
    <rPh sb="2" eb="3">
      <t>メイ</t>
    </rPh>
    <rPh sb="5" eb="8">
      <t>タントウシャ</t>
    </rPh>
    <rPh sb="10" eb="11">
      <t>デン</t>
    </rPh>
    <rPh sb="12" eb="13">
      <t>ハナシ</t>
    </rPh>
    <phoneticPr fontId="2"/>
  </si>
  <si>
    <t>（注）可能な限り詳細に積算してください。</t>
    <rPh sb="1" eb="2">
      <t>チュウ</t>
    </rPh>
    <rPh sb="3" eb="5">
      <t>カノウ</t>
    </rPh>
    <rPh sb="6" eb="7">
      <t>カギ</t>
    </rPh>
    <rPh sb="8" eb="10">
      <t>ショウサイ</t>
    </rPh>
    <rPh sb="11" eb="13">
      <t>セキサン</t>
    </rPh>
    <phoneticPr fontId="2"/>
  </si>
  <si>
    <t>事業に要する
費用の額</t>
    <rPh sb="0" eb="2">
      <t>ジギョウ</t>
    </rPh>
    <rPh sb="3" eb="4">
      <t>ヨウ</t>
    </rPh>
    <rPh sb="7" eb="9">
      <t>ヒヨウ</t>
    </rPh>
    <rPh sb="10" eb="11">
      <t>ガク</t>
    </rPh>
    <phoneticPr fontId="2"/>
  </si>
  <si>
    <t>権利擁護人材育成事業</t>
  </si>
  <si>
    <t>新人介護職員に対するエルダー、メンター制度等導入支援事業</t>
  </si>
  <si>
    <t>アウトカム指標</t>
  </si>
  <si>
    <t>　　　　　　　　　　　　　　様式１</t>
    <rPh sb="14" eb="16">
      <t>ヨウシキ</t>
    </rPh>
    <phoneticPr fontId="2"/>
  </si>
  <si>
    <t>訪問介護事業所等におけるタスクシェア・タスクシフトの推進支援事業</t>
    <rPh sb="0" eb="2">
      <t>ホウモン</t>
    </rPh>
    <rPh sb="2" eb="4">
      <t>カイゴ</t>
    </rPh>
    <rPh sb="4" eb="7">
      <t>ジギョウショ</t>
    </rPh>
    <rPh sb="7" eb="8">
      <t>トウ</t>
    </rPh>
    <rPh sb="26" eb="28">
      <t>スイシン</t>
    </rPh>
    <rPh sb="28" eb="30">
      <t>シエン</t>
    </rPh>
    <rPh sb="30" eb="32">
      <t>ジギョウ</t>
    </rPh>
    <phoneticPr fontId="2"/>
  </si>
  <si>
    <t>管理者等に対する雇用管理改善方策普及・促進事業</t>
  </si>
  <si>
    <t>大項目（区分）</t>
    <rPh sb="0" eb="3">
      <t>ダイコウモク</t>
    </rPh>
    <rPh sb="4" eb="6">
      <t>クブン</t>
    </rPh>
    <phoneticPr fontId="2"/>
  </si>
  <si>
    <t>地域の支え合い・助け合い活動に係る担い手確保事業</t>
  </si>
  <si>
    <t>介護予防の推進に資する専門職種の指導者育成事業</t>
  </si>
  <si>
    <t>離島・中山間地域等支援</t>
    <rPh sb="0" eb="2">
      <t>リトウ</t>
    </rPh>
    <rPh sb="3" eb="4">
      <t>チュウ</t>
    </rPh>
    <rPh sb="4" eb="6">
      <t>サンカン</t>
    </rPh>
    <rPh sb="6" eb="8">
      <t>チイキ</t>
    </rPh>
    <rPh sb="8" eb="9">
      <t>トウ</t>
    </rPh>
    <rPh sb="9" eb="11">
      <t>シエン</t>
    </rPh>
    <phoneticPr fontId="2"/>
  </si>
  <si>
    <t>多様な人材層（若者・女性・高齢者）の参入促進事業</t>
    <rPh sb="7" eb="9">
      <t>ワカモノ</t>
    </rPh>
    <rPh sb="10" eb="12">
      <t>ジョセイ</t>
    </rPh>
    <rPh sb="13" eb="16">
      <t>コウレイシャ</t>
    </rPh>
    <rPh sb="18" eb="20">
      <t>サンニュウ</t>
    </rPh>
    <rPh sb="20" eb="22">
      <t>ソクシン</t>
    </rPh>
    <phoneticPr fontId="2"/>
  </si>
  <si>
    <t>共生型サービスの普及促進に関する事業</t>
    <rPh sb="0" eb="3">
      <t>キョウセイガタ</t>
    </rPh>
    <rPh sb="8" eb="10">
      <t>フキュウ</t>
    </rPh>
    <rPh sb="10" eb="12">
      <t>ソクシン</t>
    </rPh>
    <rPh sb="13" eb="14">
      <t>カン</t>
    </rPh>
    <rPh sb="16" eb="18">
      <t>ジギョウ</t>
    </rPh>
    <phoneticPr fontId="2"/>
  </si>
  <si>
    <t>　　印刷製本費</t>
    <rPh sb="2" eb="4">
      <t>インサツ</t>
    </rPh>
    <rPh sb="4" eb="6">
      <t>セイホン</t>
    </rPh>
    <rPh sb="6" eb="7">
      <t>ヒ</t>
    </rPh>
    <phoneticPr fontId="2"/>
  </si>
  <si>
    <t>該当する区域に全て〇を付してください。
　桑員地域・三泗地域・鈴亀地域・津地域・伊賀地域・松阪地域
  ・伊勢志摩地域・東紀州地域</t>
    <rPh sb="21" eb="23">
      <t>ソウイン</t>
    </rPh>
    <rPh sb="23" eb="25">
      <t>チイキ</t>
    </rPh>
    <rPh sb="26" eb="28">
      <t>サンシ</t>
    </rPh>
    <rPh sb="28" eb="30">
      <t>チイキ</t>
    </rPh>
    <rPh sb="31" eb="32">
      <t>スズ</t>
    </rPh>
    <rPh sb="32" eb="33">
      <t>カメ</t>
    </rPh>
    <rPh sb="33" eb="35">
      <t>チイキ</t>
    </rPh>
    <rPh sb="36" eb="37">
      <t>ツ</t>
    </rPh>
    <rPh sb="37" eb="39">
      <t>チイキ</t>
    </rPh>
    <rPh sb="40" eb="42">
      <t>イガ</t>
    </rPh>
    <rPh sb="42" eb="44">
      <t>チイキ</t>
    </rPh>
    <rPh sb="45" eb="47">
      <t>マツサカ</t>
    </rPh>
    <rPh sb="47" eb="49">
      <t>チイキ</t>
    </rPh>
    <rPh sb="53" eb="57">
      <t>イセシマ</t>
    </rPh>
    <rPh sb="57" eb="59">
      <t>チイキ</t>
    </rPh>
    <rPh sb="60" eb="61">
      <t>ヒガシ</t>
    </rPh>
    <rPh sb="61" eb="63">
      <t>キシュウ</t>
    </rPh>
    <rPh sb="63" eb="65">
      <t>チイキ</t>
    </rPh>
    <phoneticPr fontId="2"/>
  </si>
  <si>
    <t>資質向上</t>
    <rPh sb="0" eb="2">
      <t>シシツ</t>
    </rPh>
    <rPh sb="2" eb="4">
      <t>コウジョウ</t>
    </rPh>
    <phoneticPr fontId="2"/>
  </si>
  <si>
    <t>　報酬</t>
    <rPh sb="1" eb="3">
      <t>ホウシュウ</t>
    </rPh>
    <phoneticPr fontId="2"/>
  </si>
  <si>
    <t>中項目（区分）</t>
    <rPh sb="0" eb="1">
      <t>チュウ</t>
    </rPh>
    <rPh sb="1" eb="3">
      <t>コウモク</t>
    </rPh>
    <rPh sb="4" eb="6">
      <t>クブン</t>
    </rPh>
    <phoneticPr fontId="2"/>
  </si>
  <si>
    <t>　賃金</t>
    <rPh sb="1" eb="3">
      <t>チンギン</t>
    </rPh>
    <phoneticPr fontId="2"/>
  </si>
  <si>
    <t>　報償費</t>
    <rPh sb="1" eb="4">
      <t>ホウショウヒ</t>
    </rPh>
    <phoneticPr fontId="2"/>
  </si>
  <si>
    <t>外国人介護人材受入れ環境整備</t>
  </si>
  <si>
    <t>　　手数料</t>
    <rPh sb="2" eb="5">
      <t>テスウリョウ</t>
    </rPh>
    <phoneticPr fontId="2"/>
  </si>
  <si>
    <t>　社会保険料</t>
    <rPh sb="1" eb="3">
      <t>シャカイ</t>
    </rPh>
    <rPh sb="3" eb="6">
      <t>ホケンリョウ</t>
    </rPh>
    <phoneticPr fontId="2"/>
  </si>
  <si>
    <t>　旅費</t>
    <rPh sb="1" eb="3">
      <t>リョヒ</t>
    </rPh>
    <phoneticPr fontId="2"/>
  </si>
  <si>
    <t>　需用費</t>
    <rPh sb="1" eb="4">
      <t>ジュヨウヒ</t>
    </rPh>
    <phoneticPr fontId="2"/>
  </si>
  <si>
    <t>　　消耗品</t>
    <rPh sb="2" eb="5">
      <t>ショウモウヒン</t>
    </rPh>
    <phoneticPr fontId="2"/>
  </si>
  <si>
    <t>　役務費</t>
    <rPh sb="1" eb="4">
      <t>エキムヒ</t>
    </rPh>
    <phoneticPr fontId="2"/>
  </si>
  <si>
    <t>　　通信運搬費</t>
    <rPh sb="2" eb="4">
      <t>ツウシン</t>
    </rPh>
    <rPh sb="4" eb="6">
      <t>ウンパン</t>
    </rPh>
    <rPh sb="6" eb="7">
      <t>ヒ</t>
    </rPh>
    <phoneticPr fontId="2"/>
  </si>
  <si>
    <t>　委託料</t>
    <rPh sb="1" eb="4">
      <t>イタクリョウ</t>
    </rPh>
    <phoneticPr fontId="2"/>
  </si>
  <si>
    <t>　使用料及び賃借料</t>
    <rPh sb="1" eb="3">
      <t>シヨウ</t>
    </rPh>
    <rPh sb="3" eb="4">
      <t>リョウ</t>
    </rPh>
    <rPh sb="4" eb="5">
      <t>オヨ</t>
    </rPh>
    <rPh sb="6" eb="9">
      <t>チンシャクリョウ</t>
    </rPh>
    <phoneticPr fontId="2"/>
  </si>
  <si>
    <t>　その他</t>
    <rPh sb="3" eb="4">
      <t>ホカ</t>
    </rPh>
    <phoneticPr fontId="2"/>
  </si>
  <si>
    <t>事業内容</t>
    <rPh sb="0" eb="2">
      <t>ジギョウ</t>
    </rPh>
    <rPh sb="2" eb="4">
      <t>ナイヨウ</t>
    </rPh>
    <phoneticPr fontId="2"/>
  </si>
  <si>
    <t>事業実施の背景にある介護ニーズ</t>
    <rPh sb="0" eb="2">
      <t>ジギョウ</t>
    </rPh>
    <rPh sb="2" eb="4">
      <t>ジッシ</t>
    </rPh>
    <rPh sb="5" eb="7">
      <t>ハイケイ</t>
    </rPh>
    <rPh sb="10" eb="12">
      <t>カイゴ</t>
    </rPh>
    <phoneticPr fontId="2"/>
  </si>
  <si>
    <t>潜在有資格者の再就職促進</t>
    <rPh sb="0" eb="2">
      <t>センザイ</t>
    </rPh>
    <rPh sb="2" eb="6">
      <t>ユウシカクシャ</t>
    </rPh>
    <rPh sb="7" eb="10">
      <t>サイシュウショク</t>
    </rPh>
    <rPh sb="10" eb="12">
      <t>ソクシン</t>
    </rPh>
    <phoneticPr fontId="2"/>
  </si>
  <si>
    <t>アウトカムとアウトプットの関連</t>
  </si>
  <si>
    <t>アウトプット指標</t>
    <rPh sb="6" eb="8">
      <t>シヒョウ</t>
    </rPh>
    <phoneticPr fontId="2"/>
  </si>
  <si>
    <t>人材育成等に取り組む事業所の認証評価制度実施等事業</t>
    <rPh sb="22" eb="23">
      <t>トウ</t>
    </rPh>
    <phoneticPr fontId="2"/>
  </si>
  <si>
    <t>若者・女性・高年齢者など多様な世代を対象とした介護の職場体験等事業</t>
    <rPh sb="7" eb="8">
      <t>ネン</t>
    </rPh>
    <rPh sb="8" eb="9">
      <t>トシ</t>
    </rPh>
    <rPh sb="30" eb="31">
      <t>トウ</t>
    </rPh>
    <phoneticPr fontId="2"/>
  </si>
  <si>
    <t>介護未経験者に対する研修等支援事業</t>
    <rPh sb="12" eb="13">
      <t>トウ</t>
    </rPh>
    <phoneticPr fontId="2"/>
  </si>
  <si>
    <t>潜在介護福祉士等の再就業促進事業</t>
    <rPh sb="7" eb="8">
      <t>トウ</t>
    </rPh>
    <phoneticPr fontId="2"/>
  </si>
  <si>
    <t xml:space="preserve">
介護サービス事業者等の職員に対する子育て支援（ベビーシッター派遣、介護職員の代替要員の派遣等）事業</t>
  </si>
  <si>
    <t>基本整備</t>
    <rPh sb="0" eb="2">
      <t>キホン</t>
    </rPh>
    <rPh sb="2" eb="4">
      <t>セイビ</t>
    </rPh>
    <phoneticPr fontId="2"/>
  </si>
  <si>
    <t>基盤整備</t>
    <rPh sb="0" eb="4">
      <t>キバンセイビ</t>
    </rPh>
    <phoneticPr fontId="2"/>
  </si>
  <si>
    <t>介護人材の「すそ野」拡大</t>
    <rPh sb="0" eb="2">
      <t>カイゴ</t>
    </rPh>
    <rPh sb="2" eb="4">
      <t>ジンザイ</t>
    </rPh>
    <rPh sb="8" eb="9">
      <t>ノ</t>
    </rPh>
    <rPh sb="10" eb="12">
      <t>カクダイ</t>
    </rPh>
    <phoneticPr fontId="2"/>
  </si>
  <si>
    <t>参入促進のための研修支援</t>
    <rPh sb="0" eb="2">
      <t>サンニュウ</t>
    </rPh>
    <rPh sb="2" eb="4">
      <t>ソクシン</t>
    </rPh>
    <rPh sb="8" eb="10">
      <t>ケンシュウ</t>
    </rPh>
    <rPh sb="10" eb="12">
      <t>シエン</t>
    </rPh>
    <phoneticPr fontId="2"/>
  </si>
  <si>
    <t>地域のマッチング機能強化</t>
    <rPh sb="0" eb="2">
      <t>チイキ</t>
    </rPh>
    <rPh sb="8" eb="10">
      <t>キノウ</t>
    </rPh>
    <rPh sb="10" eb="12">
      <t>キョウカ</t>
    </rPh>
    <phoneticPr fontId="2"/>
  </si>
  <si>
    <t>勤務環境改善支援</t>
    <rPh sb="0" eb="2">
      <t>キンム</t>
    </rPh>
    <rPh sb="2" eb="4">
      <t>カンキョウ</t>
    </rPh>
    <rPh sb="4" eb="6">
      <t>カイゼン</t>
    </rPh>
    <rPh sb="6" eb="8">
      <t>シエン</t>
    </rPh>
    <phoneticPr fontId="2"/>
  </si>
  <si>
    <t>研修代替要員の確保支援</t>
    <rPh sb="0" eb="2">
      <t>ケンシュウ</t>
    </rPh>
    <rPh sb="2" eb="4">
      <t>ダイタイ</t>
    </rPh>
    <rPh sb="4" eb="6">
      <t>ヨウイン</t>
    </rPh>
    <rPh sb="7" eb="9">
      <t>カクホ</t>
    </rPh>
    <rPh sb="9" eb="11">
      <t>シエン</t>
    </rPh>
    <phoneticPr fontId="2"/>
  </si>
  <si>
    <t>地域包括ケア構築のための広域的人材養成</t>
    <rPh sb="0" eb="2">
      <t>チイキ</t>
    </rPh>
    <rPh sb="2" eb="4">
      <t>ホウカツ</t>
    </rPh>
    <rPh sb="6" eb="8">
      <t>コウチク</t>
    </rPh>
    <rPh sb="12" eb="15">
      <t>コウイキテキ</t>
    </rPh>
    <rPh sb="15" eb="17">
      <t>ジンザイ</t>
    </rPh>
    <rPh sb="17" eb="19">
      <t>ヨウセイ</t>
    </rPh>
    <phoneticPr fontId="2"/>
  </si>
  <si>
    <t>長期定着支援</t>
    <rPh sb="0" eb="2">
      <t>チョウキ</t>
    </rPh>
    <rPh sb="2" eb="4">
      <t>テイチャク</t>
    </rPh>
    <rPh sb="4" eb="6">
      <t>シエン</t>
    </rPh>
    <phoneticPr fontId="2"/>
  </si>
  <si>
    <t>人材育成力の強化</t>
    <rPh sb="0" eb="2">
      <t>ジンザイ</t>
    </rPh>
    <rPh sb="2" eb="4">
      <t>イクセイ</t>
    </rPh>
    <rPh sb="4" eb="5">
      <t>リョク</t>
    </rPh>
    <rPh sb="6" eb="8">
      <t>キョウカ</t>
    </rPh>
    <phoneticPr fontId="2"/>
  </si>
  <si>
    <t>子育て支援</t>
    <rPh sb="0" eb="2">
      <t>コソダ</t>
    </rPh>
    <rPh sb="3" eb="5">
      <t>シエン</t>
    </rPh>
    <phoneticPr fontId="2"/>
  </si>
  <si>
    <t>介護従事者の子育て支援のための施設内保育施設運営支援事業</t>
  </si>
  <si>
    <t>子育て支援</t>
  </si>
  <si>
    <t>外国人留学生及び１号特定技能外国人の受入環境整備事業</t>
  </si>
  <si>
    <t>介護分野への就職に向けた支援金貸付事業</t>
  </si>
  <si>
    <t>認知症ケアに携わる人材の育成のための研修事業等</t>
  </si>
  <si>
    <t>外国人介護人材研修支援事業</t>
  </si>
  <si>
    <t>外国人介護福祉士候補者受入施設学習支援事業</t>
  </si>
  <si>
    <t>離島・中山間地域等における介護人材確保支援事業</t>
  </si>
  <si>
    <t>外国人介護人材受入施設等環境整備事業</t>
  </si>
  <si>
    <t>離島・中山間地域等支援</t>
    <rPh sb="9" eb="11">
      <t>シエン</t>
    </rPh>
    <phoneticPr fontId="2"/>
  </si>
  <si>
    <t>離島・中山間地域等介護人材確保</t>
    <rPh sb="14" eb="15">
      <t>ホ</t>
    </rPh>
    <phoneticPr fontId="2"/>
  </si>
  <si>
    <t>訪問介護等サービス提供体制確保支援事業</t>
  </si>
  <si>
    <t>　負担金、補助及び交付金</t>
    <rPh sb="1" eb="4">
      <t>フタンキン</t>
    </rPh>
    <phoneticPr fontId="2"/>
  </si>
  <si>
    <t>←令和9年度内の事業期間</t>
    <rPh sb="1" eb="3">
      <t>レイワ</t>
    </rPh>
    <rPh sb="4" eb="6">
      <t>ネンド</t>
    </rPh>
    <rPh sb="6" eb="7">
      <t>ナイ</t>
    </rPh>
    <rPh sb="8" eb="10">
      <t>ジギョウ</t>
    </rPh>
    <rPh sb="10" eb="12">
      <t>キカン</t>
    </rPh>
    <phoneticPr fontId="2"/>
  </si>
  <si>
    <t>令和9年度　地域医療介護総合確保基金にかかる
事業提案書（介護従事者の確保に関する事業）積算内訳書</t>
    <rPh sb="0" eb="2">
      <t>レイワ</t>
    </rPh>
    <rPh sb="3" eb="5">
      <t>ネンド</t>
    </rPh>
    <rPh sb="6" eb="8">
      <t>チイキ</t>
    </rPh>
    <rPh sb="8" eb="10">
      <t>イリョウ</t>
    </rPh>
    <rPh sb="10" eb="12">
      <t>カイゴ</t>
    </rPh>
    <rPh sb="12" eb="14">
      <t>ソウゴウ</t>
    </rPh>
    <rPh sb="14" eb="16">
      <t>カクホ</t>
    </rPh>
    <rPh sb="16" eb="18">
      <t>キキン</t>
    </rPh>
    <rPh sb="23" eb="25">
      <t>ジギョウ</t>
    </rPh>
    <rPh sb="25" eb="28">
      <t>テイアンショ</t>
    </rPh>
    <rPh sb="29" eb="31">
      <t>カイゴ</t>
    </rPh>
    <rPh sb="31" eb="33">
      <t>ジュウジ</t>
    </rPh>
    <rPh sb="33" eb="34">
      <t>シャ</t>
    </rPh>
    <rPh sb="35" eb="37">
      <t>カクホ</t>
    </rPh>
    <rPh sb="38" eb="39">
      <t>カン</t>
    </rPh>
    <rPh sb="41" eb="43">
      <t>ジギョウ</t>
    </rPh>
    <rPh sb="44" eb="46">
      <t>セキサン</t>
    </rPh>
    <rPh sb="46" eb="49">
      <t>ウチワケショ</t>
    </rPh>
    <phoneticPr fontId="2"/>
  </si>
  <si>
    <t>介護人材確保のための福祉施策と労働施策の連携体制の強化事業</t>
    <rPh sb="27" eb="29">
      <t>ジギョウ</t>
    </rPh>
    <phoneticPr fontId="2"/>
  </si>
  <si>
    <t>通所介護事業所の多機能化（訪問機能の追加）の支援事業</t>
    <rPh sb="0" eb="2">
      <t>ツウショ</t>
    </rPh>
    <rPh sb="2" eb="4">
      <t>カイゴ</t>
    </rPh>
    <rPh sb="4" eb="7">
      <t>ジギョウショ</t>
    </rPh>
    <rPh sb="8" eb="11">
      <t>タキノウ</t>
    </rPh>
    <rPh sb="11" eb="12">
      <t>カ</t>
    </rPh>
    <rPh sb="13" eb="15">
      <t>ホウモン</t>
    </rPh>
    <rPh sb="15" eb="17">
      <t>キノウ</t>
    </rPh>
    <rPh sb="18" eb="20">
      <t>ツイカ</t>
    </rPh>
    <rPh sb="22" eb="24">
      <t>シエン</t>
    </rPh>
    <rPh sb="24" eb="26">
      <t>ジギョウ</t>
    </rPh>
    <phoneticPr fontId="2"/>
  </si>
  <si>
    <t>地域のケアマネジメント提供体制確保支援事業</t>
    <rPh sb="0" eb="2">
      <t>チイキ</t>
    </rPh>
    <rPh sb="11" eb="13">
      <t>テイキョウ</t>
    </rPh>
    <rPh sb="13" eb="15">
      <t>タイセイ</t>
    </rPh>
    <rPh sb="15" eb="17">
      <t>カクホ</t>
    </rPh>
    <rPh sb="17" eb="19">
      <t>シエン</t>
    </rPh>
    <rPh sb="19" eb="21">
      <t>ジギョウ</t>
    </rPh>
    <phoneticPr fontId="2"/>
  </si>
  <si>
    <t>地域のケアマネジメント提供体制確保支援事業</t>
    <rPh sb="11" eb="13">
      <t>テイキョウ</t>
    </rPh>
    <rPh sb="13" eb="15">
      <t>タイセイ</t>
    </rPh>
    <rPh sb="15" eb="17">
      <t>カクホ</t>
    </rPh>
    <rPh sb="17" eb="19">
      <t>シエン</t>
    </rPh>
    <rPh sb="19" eb="21">
      <t>ジギョウ</t>
    </rPh>
    <phoneticPr fontId="2"/>
  </si>
  <si>
    <t>市区町村介護人材確保プラットフォーム構築事業</t>
  </si>
  <si>
    <t>キャリアアップ研修の支援</t>
  </si>
  <si>
    <t>地域のマネジメント提供体制確保支援</t>
    <rPh sb="0" eb="2">
      <t>チイキ</t>
    </rPh>
    <rPh sb="9" eb="17">
      <t>テイキョウタイセイカクホシエン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</si>
</sst>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_);[Red]\(0\)"/>
    <numFmt numFmtId="177" formatCode="#,##0_ "/>
  </numFmts>
  <fonts count="15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theme="1"/>
      <name val="HGｺﾞｼｯｸM"/>
      <family val="3"/>
    </font>
    <font>
      <b/>
      <sz val="14"/>
      <color theme="1"/>
      <name val="メイリオ"/>
      <family val="3"/>
    </font>
    <font>
      <sz val="11"/>
      <color auto="1"/>
      <name val="HGｺﾞｼｯｸM"/>
      <family val="3"/>
    </font>
    <font>
      <sz val="11"/>
      <color rgb="FFFF0000"/>
      <name val="HGｺﾞｼｯｸM"/>
      <family val="3"/>
    </font>
    <font>
      <sz val="8"/>
      <color rgb="FF000000"/>
      <name val="メイリオ"/>
      <family val="3"/>
    </font>
    <font>
      <sz val="8"/>
      <color theme="1"/>
      <name val="メイリオ"/>
      <family val="3"/>
    </font>
    <font>
      <b/>
      <sz val="14"/>
      <color theme="1"/>
      <name val="HGｺﾞｼｯｸM"/>
      <family val="3"/>
    </font>
    <font>
      <sz val="10"/>
      <color theme="1"/>
      <name val="メイリオ"/>
      <family val="3"/>
    </font>
    <font>
      <sz val="10"/>
      <color rgb="FF000000"/>
      <name val="メイリオ"/>
      <family val="3"/>
    </font>
    <font>
      <sz val="11"/>
      <color theme="1"/>
      <name val="メイリオ"/>
      <family val="3"/>
    </font>
    <font>
      <sz val="12"/>
      <color theme="1"/>
      <name val="HGｺﾞｼｯｸM"/>
      <family val="3"/>
    </font>
    <font>
      <sz val="14"/>
      <color theme="1"/>
      <name val="HGｺﾞｼｯｸM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wrapText="1"/>
    </xf>
    <xf numFmtId="176" fontId="3" fillId="0" borderId="0" xfId="0" applyNumberFormat="1" applyFont="1"/>
    <xf numFmtId="56" fontId="3" fillId="0" borderId="0" xfId="0" applyNumberFormat="1" applyFont="1"/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center"/>
    </xf>
    <xf numFmtId="0" fontId="5" fillId="0" borderId="9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top"/>
    </xf>
    <xf numFmtId="0" fontId="7" fillId="0" borderId="0" xfId="0" applyFont="1"/>
    <xf numFmtId="0" fontId="8" fillId="0" borderId="0" xfId="0" applyFont="1"/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5" fillId="0" borderId="9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center" vertical="top" wrapText="1"/>
    </xf>
    <xf numFmtId="177" fontId="3" fillId="0" borderId="7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vertical="center"/>
    </xf>
    <xf numFmtId="0" fontId="3" fillId="0" borderId="12" xfId="0" applyFont="1" applyBorder="1" applyAlignment="1">
      <alignment horizontal="center" vertical="top"/>
    </xf>
    <xf numFmtId="177" fontId="3" fillId="0" borderId="8" xfId="0" applyNumberFormat="1" applyFont="1" applyBorder="1" applyAlignment="1">
      <alignment horizontal="right" vertical="center"/>
    </xf>
    <xf numFmtId="0" fontId="9" fillId="0" borderId="0" xfId="0" applyFont="1" applyAlignment="1">
      <alignment horizontal="left"/>
    </xf>
    <xf numFmtId="0" fontId="3" fillId="2" borderId="9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top"/>
    </xf>
    <xf numFmtId="0" fontId="3" fillId="0" borderId="18" xfId="0" applyFont="1" applyBorder="1"/>
    <xf numFmtId="0" fontId="3" fillId="0" borderId="1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9" xfId="0" applyFont="1" applyBorder="1"/>
    <xf numFmtId="0" fontId="10" fillId="0" borderId="9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9" xfId="0" applyFont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12" fillId="0" borderId="0" xfId="0" applyFont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0" fontId="3" fillId="0" borderId="21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22" xfId="0" applyFont="1" applyBorder="1" applyAlignment="1">
      <alignment horizontal="left" vertical="top" wrapText="1"/>
    </xf>
    <xf numFmtId="0" fontId="13" fillId="0" borderId="18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2" borderId="24" xfId="0" applyFont="1" applyFill="1" applyBorder="1" applyAlignment="1">
      <alignment horizontal="center" vertical="center"/>
    </xf>
    <xf numFmtId="0" fontId="3" fillId="0" borderId="25" xfId="0" applyFont="1" applyBorder="1" applyAlignment="1">
      <alignment vertical="top" wrapText="1"/>
    </xf>
    <xf numFmtId="0" fontId="3" fillId="0" borderId="26" xfId="0" applyFont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0" fontId="13" fillId="0" borderId="26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0" xfId="0" applyFont="1"/>
    <xf numFmtId="0" fontId="13" fillId="2" borderId="13" xfId="0" applyFont="1" applyFill="1" applyBorder="1" applyAlignment="1">
      <alignment horizontal="center" vertical="center"/>
    </xf>
    <xf numFmtId="38" fontId="3" fillId="0" borderId="29" xfId="2" applyFont="1" applyBorder="1" applyAlignment="1">
      <alignment vertical="top"/>
    </xf>
    <xf numFmtId="38" fontId="3" fillId="0" borderId="19" xfId="2" applyFont="1" applyBorder="1" applyAlignment="1">
      <alignment vertical="top"/>
    </xf>
    <xf numFmtId="38" fontId="3" fillId="0" borderId="30" xfId="2" applyFont="1" applyBorder="1" applyAlignment="1">
      <alignment vertical="top"/>
    </xf>
    <xf numFmtId="38" fontId="13" fillId="0" borderId="19" xfId="2" applyFont="1" applyBorder="1" applyAlignment="1">
      <alignment horizontal="right" vertical="center"/>
    </xf>
    <xf numFmtId="38" fontId="13" fillId="0" borderId="31" xfId="2" applyFont="1" applyBorder="1" applyAlignment="1">
      <alignment horizontal="right" vertical="center"/>
    </xf>
    <xf numFmtId="0" fontId="13" fillId="2" borderId="32" xfId="0" applyFont="1" applyFill="1" applyBorder="1" applyAlignment="1">
      <alignment horizontal="center" vertical="center"/>
    </xf>
    <xf numFmtId="38" fontId="3" fillId="0" borderId="25" xfId="2" applyFont="1" applyBorder="1" applyAlignment="1">
      <alignment vertical="top"/>
    </xf>
    <xf numFmtId="38" fontId="3" fillId="0" borderId="26" xfId="2" applyFont="1" applyBorder="1" applyAlignment="1">
      <alignment vertical="top"/>
    </xf>
    <xf numFmtId="38" fontId="3" fillId="0" borderId="27" xfId="2" applyFont="1" applyBorder="1" applyAlignment="1">
      <alignment vertical="top"/>
    </xf>
    <xf numFmtId="38" fontId="13" fillId="0" borderId="26" xfId="2" applyFont="1" applyBorder="1" applyAlignment="1">
      <alignment horizontal="right" vertical="center"/>
    </xf>
    <xf numFmtId="38" fontId="13" fillId="0" borderId="28" xfId="2" applyFont="1" applyBorder="1" applyAlignment="1">
      <alignment horizontal="right" vertical="center"/>
    </xf>
    <xf numFmtId="0" fontId="14" fillId="0" borderId="33" xfId="0" applyFont="1" applyBorder="1" applyAlignment="1">
      <alignment horizontal="right" vertical="center"/>
    </xf>
    <xf numFmtId="0" fontId="13" fillId="2" borderId="34" xfId="0" applyFont="1" applyFill="1" applyBorder="1" applyAlignment="1">
      <alignment horizontal="center" vertical="center"/>
    </xf>
    <xf numFmtId="0" fontId="3" fillId="0" borderId="35" xfId="0" applyFont="1" applyBorder="1" applyAlignment="1">
      <alignment vertical="top"/>
    </xf>
    <xf numFmtId="0" fontId="3" fillId="0" borderId="36" xfId="0" applyFont="1" applyBorder="1" applyAlignment="1">
      <alignment vertical="top"/>
    </xf>
    <xf numFmtId="0" fontId="3" fillId="0" borderId="36" xfId="0" applyFont="1" applyBorder="1" applyAlignment="1">
      <alignment vertical="top" wrapText="1"/>
    </xf>
    <xf numFmtId="0" fontId="3" fillId="0" borderId="37" xfId="0" applyFont="1" applyBorder="1" applyAlignment="1">
      <alignment vertical="top"/>
    </xf>
    <xf numFmtId="0" fontId="3" fillId="0" borderId="38" xfId="0" applyFont="1" applyBorder="1" applyAlignment="1">
      <alignment horizontal="center"/>
    </xf>
    <xf numFmtId="0" fontId="3" fillId="0" borderId="39" xfId="0" applyFont="1" applyBorder="1" applyAlignment="1">
      <alignment horizontal="center"/>
    </xf>
  </cellXfs>
  <cellStyles count="3">
    <cellStyle name="標準" xfId="0" builtinId="0"/>
    <cellStyle name="標準 2" xfId="1"/>
    <cellStyle name="桁区切り" xfId="2" builtinId="6"/>
  </cellStyles>
  <tableStyles count="0" defaultTableStyle="TableStyleMedium2" defaultPivotStyle="PivotStyleMedium9"/>
  <colors>
    <mruColors>
      <color rgb="FFFFFF66"/>
      <color rgb="FFFCD5B4"/>
      <color rgb="FF92CDDC"/>
      <color rgb="FF0000FF"/>
      <color rgb="FF99FF99"/>
    </mruColors>
  </colors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7</xdr:col>
      <xdr:colOff>270510</xdr:colOff>
      <xdr:row>7</xdr:row>
      <xdr:rowOff>199390</xdr:rowOff>
    </xdr:from>
    <xdr:to xmlns:xdr="http://schemas.openxmlformats.org/drawingml/2006/spreadsheetDrawing">
      <xdr:col>9</xdr:col>
      <xdr:colOff>321310</xdr:colOff>
      <xdr:row>7</xdr:row>
      <xdr:rowOff>392430</xdr:rowOff>
    </xdr:to>
    <xdr:sp macro="" textlink="">
      <xdr:nvSpPr>
        <xdr:cNvPr id="2" name="楕円 1"/>
        <xdr:cNvSpPr/>
      </xdr:nvSpPr>
      <xdr:spPr>
        <a:xfrm>
          <a:off x="7026910" y="3555365"/>
          <a:ext cx="1029335" cy="19304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Relationship Id="rId4" Type="http://schemas.openxmlformats.org/officeDocument/2006/relationships/comments" Target="../comments1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C17"/>
  <sheetViews>
    <sheetView workbookViewId="0"/>
  </sheetViews>
  <sheetFormatPr defaultRowHeight="13"/>
  <cols>
    <col min="3" max="3" width="9" hidden="1" customWidth="1"/>
  </cols>
  <sheetData>
    <row r="1" spans="1:3">
      <c r="A1" t="s">
        <v>9</v>
      </c>
      <c r="C1" t="str">
        <f>"「"&amp;A1</f>
        <v>「該当なし</v>
      </c>
    </row>
    <row r="2" spans="1:3">
      <c r="A2" t="s">
        <v>10</v>
      </c>
      <c r="C2" t="str">
        <f t="shared" ref="C2:C16" si="0">C1&amp;"」「"&amp;A2</f>
        <v>「該当なし」「五疾病（がん）</v>
      </c>
    </row>
    <row r="3" spans="1:3">
      <c r="A3" t="s">
        <v>23</v>
      </c>
      <c r="C3" t="str">
        <f t="shared" si="0"/>
        <v>「該当なし」「五疾病（がん）」「五疾病（脳卒中）</v>
      </c>
    </row>
    <row r="4" spans="1:3">
      <c r="A4" t="s">
        <v>20</v>
      </c>
      <c r="C4" t="str">
        <f t="shared" si="0"/>
        <v>「該当なし」「五疾病（がん）」「五疾病（脳卒中）」「五疾病（急性心筋梗塞）</v>
      </c>
    </row>
    <row r="5" spans="1:3">
      <c r="A5" t="s">
        <v>18</v>
      </c>
      <c r="C5" t="str">
        <f t="shared" si="0"/>
        <v>「該当なし」「五疾病（がん）」「五疾病（脳卒中）」「五疾病（急性心筋梗塞）」「五疾病（糖尿病）</v>
      </c>
    </row>
    <row r="6" spans="1:3">
      <c r="A6" t="s">
        <v>16</v>
      </c>
      <c r="C6" t="str">
        <f t="shared" si="0"/>
        <v>「該当なし」「五疾病（がん）」「五疾病（脳卒中）」「五疾病（急性心筋梗塞）」「五疾病（糖尿病）」「五疾病（精神疾患）</v>
      </c>
    </row>
    <row r="7" spans="1:3">
      <c r="A7" t="s">
        <v>26</v>
      </c>
      <c r="C7" t="str">
        <f t="shared" si="0"/>
        <v>「該当なし」「五疾病（がん）」「五疾病（脳卒中）」「五疾病（急性心筋梗塞）」「五疾病（糖尿病）」「五疾病（精神疾患）」「五事業（救急医療）</v>
      </c>
    </row>
    <row r="8" spans="1:3">
      <c r="A8" t="s">
        <v>31</v>
      </c>
      <c r="C8" t="str">
        <f t="shared" si="0"/>
        <v>「該当なし」「五疾病（がん）」「五疾病（脳卒中）」「五疾病（急性心筋梗塞）」「五疾病（糖尿病）」「五疾病（精神疾患）」「五事業（救急医療）」「五事業（災害時における医療）</v>
      </c>
    </row>
    <row r="9" spans="1:3">
      <c r="A9" t="s">
        <v>11</v>
      </c>
      <c r="C9" t="str">
        <f t="shared" si="0"/>
        <v>「該当なし」「五疾病（がん）」「五疾病（脳卒中）」「五疾病（急性心筋梗塞）」「五疾病（糖尿病）」「五疾病（精神疾患）」「五事業（救急医療）」「五事業（災害時における医療）」「五事業（へき地の医療）</v>
      </c>
    </row>
    <row r="10" spans="1:3">
      <c r="A10" t="s">
        <v>28</v>
      </c>
      <c r="C10" t="str">
        <f t="shared" si="0"/>
        <v>「該当なし」「五疾病（がん）」「五疾病（脳卒中）」「五疾病（急性心筋梗塞）」「五疾病（糖尿病）」「五疾病（精神疾患）」「五事業（救急医療）」「五事業（災害時における医療）」「五事業（へき地の医療）」「五事業（周産期医療）</v>
      </c>
    </row>
    <row r="11" spans="1:3">
      <c r="A11" t="s">
        <v>29</v>
      </c>
      <c r="C11" t="str">
        <f t="shared" si="0"/>
        <v>「該当なし」「五疾病（がん）」「五疾病（脳卒中）」「五疾病（急性心筋梗塞）」「五疾病（糖尿病）」「五疾病（精神疾患）」「五事業（救急医療）」「五事業（災害時における医療）」「五事業（へき地の医療）」「五事業（周産期医療）」「五事業（小児医療（小児救急含む））</v>
      </c>
    </row>
    <row r="12" spans="1:3">
      <c r="A12" t="s">
        <v>0</v>
      </c>
      <c r="C12" t="str">
        <f t="shared" si="0"/>
        <v>「該当なし」「五疾病（がん）」「五疾病（脳卒中）」「五疾病（急性心筋梗塞）」「五疾病（糖尿病）」「五疾病（精神疾患）」「五事業（救急医療）」「五事業（災害時における医療）」「五事業（へき地の医療）」「五事業（周産期医療）」「五事業（小児医療（小児救急含む））」「在宅医療</v>
      </c>
    </row>
    <row r="13" spans="1:3">
      <c r="A13" t="s">
        <v>5</v>
      </c>
      <c r="C13" t="str">
        <f t="shared" si="0"/>
        <v>「該当なし」「五疾病（がん）」「五疾病（脳卒中）」「五疾病（急性心筋梗塞）」「五疾病（糖尿病）」「五疾病（精神疾患）」「五事業（救急医療）」「五事業（災害時における医療）」「五事業（へき地の医療）」「五事業（周産期医療）」「五事業（小児医療（小児救急含む））」「在宅医療」「医療従事者の確保</v>
      </c>
    </row>
    <row r="14" spans="1:3">
      <c r="A14" t="s">
        <v>7</v>
      </c>
      <c r="C14" t="str">
        <f t="shared" si="0"/>
        <v>「該当なし」「五疾病（がん）」「五疾病（脳卒中）」「五疾病（急性心筋梗塞）」「五疾病（糖尿病）」「五疾病（精神疾患）」「五事業（救急医療）」「五事業（災害時における医療）」「五事業（へき地の医療）」「五事業（周産期医療）」「五事業（小児医療（小児救急含む））」「在宅医療」「医療従事者の確保」「医療の安全の確保</v>
      </c>
    </row>
    <row r="15" spans="1:3">
      <c r="A15" t="s">
        <v>2</v>
      </c>
      <c r="C15" t="str">
        <f t="shared" si="0"/>
        <v>「該当なし」「五疾病（がん）」「五疾病（脳卒中）」「五疾病（急性心筋梗塞）」「五疾病（糖尿病）」「五疾病（精神疾患）」「五事業（救急医療）」「五事業（災害時における医療）」「五事業（へき地の医療）」「五事業（周産期医療）」「五事業（小児医療（小児救急含む））」「在宅医療」「医療従事者の確保」「医療の安全の確保」「医療提供施設の整備目標</v>
      </c>
    </row>
    <row r="16" spans="1:3">
      <c r="A16" t="s">
        <v>12</v>
      </c>
      <c r="C16" t="str">
        <f t="shared" si="0"/>
        <v>「該当なし」「五疾病（がん）」「五疾病（脳卒中）」「五疾病（急性心筋梗塞）」「五疾病（糖尿病）」「五疾病（精神疾患）」「五事業（救急医療）」「五事業（災害時における医療）」「五事業（へき地の医療）」「五事業（周産期医療）」「五事業（小児医療（小児救急含む））」「在宅医療」「医療従事者の確保」「医療の安全の確保」「医療提供施設の整備目標」「基準病床数</v>
      </c>
    </row>
    <row r="17" spans="1:3">
      <c r="A17" t="s">
        <v>14</v>
      </c>
      <c r="C17" t="str">
        <f>C16&amp;"」「"&amp;A17&amp;"」"</f>
        <v>「該当なし」「五疾病（がん）」「五疾病（脳卒中）」「五疾病（急性心筋梗塞）」「五疾病（糖尿病）」「五疾病（精神疾患）」「五事業（救急医療）」「五事業（災害時における医療）」「五事業（へき地の医療）」「五事業（周産期医療）」「五事業（小児医療（小児救急含む））」「在宅医療」「医療従事者の確保」「医療の安全の確保」「医療提供施設の整備目標」「基準病床数」「その他医療提供体制の確保に必要な事項」</v>
      </c>
    </row>
  </sheetData>
  <phoneticPr fontId="2"/>
  <pageMargins left="0.7" right="0.7" top="0.75" bottom="0.75" header="0.3" footer="0.3"/>
  <pageSetup paperSize="9" fitToWidth="1" fitToHeight="1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L125"/>
  <sheetViews>
    <sheetView tabSelected="1" view="pageBreakPreview" zoomScale="80" zoomScaleSheetLayoutView="80" workbookViewId="0">
      <selection activeCell="B6" sqref="B6:G6"/>
    </sheetView>
  </sheetViews>
  <sheetFormatPr defaultColWidth="9" defaultRowHeight="13.2"/>
  <cols>
    <col min="1" max="1" width="18.90625" style="1" customWidth="1"/>
    <col min="2" max="2" width="9" style="1" bestFit="1" customWidth="0"/>
    <col min="3" max="3" width="9" style="1"/>
    <col min="4" max="4" width="12" style="1" customWidth="1"/>
    <col min="5" max="6" width="14.6328125" style="1" customWidth="1"/>
    <col min="7" max="7" width="20.36328125" style="1" customWidth="1"/>
    <col min="8" max="8" width="9" style="1"/>
    <col min="9" max="9" width="5.26953125" style="1" customWidth="1"/>
    <col min="10" max="10" width="60.7265625" style="1" customWidth="1"/>
    <col min="11" max="11" width="12.08984375" style="2" customWidth="1"/>
    <col min="12" max="12" width="5.26953125" style="1" customWidth="1"/>
    <col min="13" max="16384" width="9" style="1"/>
  </cols>
  <sheetData>
    <row r="1" spans="1:11" ht="16.2">
      <c r="E1" s="38" t="s">
        <v>63</v>
      </c>
      <c r="F1" s="38"/>
      <c r="G1" s="38"/>
    </row>
    <row r="2" spans="1:11" ht="47.25" customHeight="1">
      <c r="A2" s="3" t="s">
        <v>15</v>
      </c>
      <c r="B2" s="3"/>
      <c r="C2" s="3"/>
      <c r="D2" s="3"/>
      <c r="E2" s="3"/>
      <c r="F2" s="3"/>
      <c r="G2" s="3"/>
    </row>
    <row r="3" spans="1:11" ht="36" customHeight="1">
      <c r="A3" s="4" t="s">
        <v>33</v>
      </c>
      <c r="B3" s="14" t="s">
        <v>6</v>
      </c>
      <c r="C3" s="14"/>
      <c r="D3" s="14"/>
      <c r="E3" s="14"/>
      <c r="F3" s="40"/>
      <c r="G3" s="44"/>
      <c r="H3" s="55"/>
    </row>
    <row r="4" spans="1:11" ht="36" customHeight="1">
      <c r="A4" s="5" t="s">
        <v>66</v>
      </c>
      <c r="B4" s="15" t="e">
        <f>VLOOKUP(C5,J46:K84,2,0)</f>
        <v>#N/A</v>
      </c>
      <c r="C4" s="28"/>
      <c r="D4" s="28"/>
      <c r="E4" s="39" t="s">
        <v>76</v>
      </c>
      <c r="F4" s="41" t="str">
        <f>IFERROR(VLOOKUP(C5,J87:K125,2,FALSE),"")</f>
        <v/>
      </c>
      <c r="G4" s="45"/>
      <c r="H4" s="56"/>
      <c r="K4" s="66" t="s">
        <v>27</v>
      </c>
    </row>
    <row r="5" spans="1:11" ht="36" customHeight="1">
      <c r="A5" s="6" t="s">
        <v>43</v>
      </c>
      <c r="B5" s="15"/>
      <c r="C5" s="29" t="str">
        <f>IFERROR(VLOOKUP(B5,I46:K84,2,FALSE),"")</f>
        <v/>
      </c>
      <c r="D5" s="35"/>
      <c r="E5" s="35"/>
      <c r="F5" s="35"/>
      <c r="G5" s="46"/>
      <c r="H5" s="57" t="e">
        <f>VLOOKUP(B5,$J$46:$L$84,3,0)</f>
        <v>#N/A</v>
      </c>
      <c r="I5" s="58" t="s">
        <v>37</v>
      </c>
      <c r="J5" s="58"/>
      <c r="K5" s="66" t="s">
        <v>46</v>
      </c>
    </row>
    <row r="6" spans="1:11" ht="45.65" customHeight="1">
      <c r="A6" s="6" t="s">
        <v>34</v>
      </c>
      <c r="B6" s="16"/>
      <c r="C6" s="16"/>
      <c r="D6" s="16"/>
      <c r="E6" s="16"/>
      <c r="F6" s="16"/>
      <c r="G6" s="47"/>
      <c r="H6" s="55"/>
      <c r="K6" s="66" t="s">
        <v>51</v>
      </c>
    </row>
    <row r="7" spans="1:11" ht="47.15" customHeight="1">
      <c r="A7" s="6" t="s">
        <v>36</v>
      </c>
      <c r="B7" s="17" t="s">
        <v>73</v>
      </c>
      <c r="C7" s="17"/>
      <c r="D7" s="17"/>
      <c r="E7" s="17"/>
      <c r="F7" s="42"/>
      <c r="G7" s="48"/>
      <c r="K7" s="66" t="s">
        <v>52</v>
      </c>
    </row>
    <row r="8" spans="1:11" ht="33.65" customHeight="1">
      <c r="A8" s="5" t="s">
        <v>25</v>
      </c>
      <c r="B8" s="18"/>
      <c r="C8" s="16"/>
      <c r="D8" s="16"/>
      <c r="E8" s="16"/>
      <c r="F8" s="16"/>
      <c r="G8" s="47"/>
      <c r="K8" s="66" t="s">
        <v>69</v>
      </c>
    </row>
    <row r="9" spans="1:11" ht="27.65" customHeight="1">
      <c r="A9" s="6" t="s">
        <v>38</v>
      </c>
      <c r="B9" s="19" t="s">
        <v>21</v>
      </c>
      <c r="C9" s="30"/>
      <c r="D9" s="30"/>
      <c r="E9" s="30"/>
      <c r="F9" s="43"/>
      <c r="G9" s="49"/>
      <c r="H9" s="10" t="s">
        <v>124</v>
      </c>
    </row>
    <row r="10" spans="1:11" ht="47.15" customHeight="1">
      <c r="A10" s="6" t="s">
        <v>91</v>
      </c>
      <c r="B10" s="20"/>
      <c r="C10" s="31"/>
      <c r="D10" s="31"/>
      <c r="E10" s="31"/>
      <c r="F10" s="31"/>
      <c r="G10" s="50"/>
    </row>
    <row r="11" spans="1:11" ht="135.75" customHeight="1">
      <c r="A11" s="7" t="s">
        <v>90</v>
      </c>
      <c r="B11" s="20"/>
      <c r="C11" s="31"/>
      <c r="D11" s="31"/>
      <c r="E11" s="31"/>
      <c r="F11" s="31"/>
      <c r="G11" s="50"/>
    </row>
    <row r="12" spans="1:11" ht="49.5" customHeight="1">
      <c r="A12" s="6" t="s">
        <v>94</v>
      </c>
      <c r="B12" s="21"/>
      <c r="C12" s="32"/>
      <c r="D12" s="32"/>
      <c r="E12" s="32"/>
      <c r="F12" s="32"/>
      <c r="G12" s="51"/>
    </row>
    <row r="13" spans="1:11" ht="63.65" customHeight="1">
      <c r="A13" s="8" t="s">
        <v>62</v>
      </c>
      <c r="B13" s="21"/>
      <c r="C13" s="32"/>
      <c r="D13" s="32"/>
      <c r="E13" s="32"/>
      <c r="F13" s="32"/>
      <c r="G13" s="51"/>
    </row>
    <row r="14" spans="1:11" ht="49" customHeight="1">
      <c r="A14" s="8" t="s">
        <v>93</v>
      </c>
      <c r="B14" s="22"/>
      <c r="C14" s="33"/>
      <c r="D14" s="33"/>
      <c r="E14" s="33"/>
      <c r="F14" s="33"/>
      <c r="G14" s="52"/>
    </row>
    <row r="15" spans="1:11" ht="43.5" customHeight="1">
      <c r="A15" s="6" t="s">
        <v>59</v>
      </c>
      <c r="B15" s="23" t="s">
        <v>40</v>
      </c>
      <c r="C15" s="34">
        <f>積算内訳!C20</f>
        <v>0</v>
      </c>
      <c r="D15" s="37"/>
      <c r="E15" s="37"/>
      <c r="F15" s="37"/>
      <c r="G15" s="53" t="s">
        <v>42</v>
      </c>
    </row>
    <row r="16" spans="1:11" ht="54.25" customHeight="1">
      <c r="A16" s="8" t="s">
        <v>55</v>
      </c>
      <c r="B16" s="24" t="s">
        <v>57</v>
      </c>
      <c r="C16" s="35"/>
      <c r="D16" s="35"/>
      <c r="E16" s="35"/>
      <c r="F16" s="35"/>
      <c r="G16" s="46"/>
    </row>
    <row r="17" spans="1:7" ht="45" customHeight="1">
      <c r="A17" s="9" t="s">
        <v>39</v>
      </c>
      <c r="B17" s="25"/>
      <c r="C17" s="36"/>
      <c r="D17" s="36"/>
      <c r="E17" s="36"/>
      <c r="F17" s="36"/>
      <c r="G17" s="54"/>
    </row>
    <row r="18" spans="1:7" ht="19.5" customHeight="1">
      <c r="A18" s="10" t="s">
        <v>56</v>
      </c>
    </row>
    <row r="19" spans="1:7" ht="19.5" customHeight="1">
      <c r="A19" s="10" t="s">
        <v>53</v>
      </c>
      <c r="B19" s="11"/>
      <c r="C19" s="11"/>
      <c r="D19" s="11"/>
      <c r="E19" s="11"/>
      <c r="F19" s="11"/>
      <c r="G19" s="11"/>
    </row>
    <row r="20" spans="1:7">
      <c r="A20" s="11"/>
      <c r="B20" s="11"/>
      <c r="C20" s="11"/>
      <c r="D20" s="11"/>
      <c r="E20" s="11"/>
      <c r="F20" s="11"/>
      <c r="G20" s="11"/>
    </row>
    <row r="22" spans="1:7" hidden="1"/>
    <row r="23" spans="1:7" hidden="1"/>
    <row r="24" spans="1:7" hidden="1"/>
    <row r="25" spans="1:7" hidden="1"/>
    <row r="26" spans="1:7" hidden="1"/>
    <row r="27" spans="1:7" hidden="1"/>
    <row r="28" spans="1:7" hidden="1"/>
    <row r="29" spans="1:7" hidden="1"/>
    <row r="30" spans="1:7" hidden="1"/>
    <row r="31" spans="1:7" hidden="1"/>
    <row r="32" spans="1:7" hidden="1"/>
    <row r="33" spans="2:12" hidden="1"/>
    <row r="34" spans="2:12" hidden="1"/>
    <row r="35" spans="2:12" hidden="1"/>
    <row r="36" spans="2:12" hidden="1"/>
    <row r="37" spans="2:12" hidden="1"/>
    <row r="38" spans="2:12" hidden="1"/>
    <row r="39" spans="2:12" hidden="1"/>
    <row r="40" spans="2:12" hidden="1"/>
    <row r="41" spans="2:12" hidden="1"/>
    <row r="42" spans="2:12" hidden="1"/>
    <row r="43" spans="2:12" hidden="1"/>
    <row r="44" spans="2:12" hidden="1"/>
    <row r="45" spans="2:12" hidden="1"/>
    <row r="46" spans="2:12" ht="16.2">
      <c r="B46" s="26"/>
      <c r="I46" s="59">
        <v>1</v>
      </c>
      <c r="J46" s="61" t="s">
        <v>22</v>
      </c>
      <c r="K46" s="59" t="s">
        <v>100</v>
      </c>
      <c r="L46" s="59">
        <v>1</v>
      </c>
    </row>
    <row r="47" spans="2:12" ht="16.2">
      <c r="B47" s="26"/>
      <c r="I47" s="59">
        <v>2</v>
      </c>
      <c r="J47" s="62" t="s">
        <v>130</v>
      </c>
      <c r="K47" s="59" t="s">
        <v>100</v>
      </c>
      <c r="L47" s="59">
        <v>2</v>
      </c>
    </row>
    <row r="48" spans="2:12" ht="16.2">
      <c r="B48" s="27"/>
      <c r="I48" s="59">
        <v>3</v>
      </c>
      <c r="J48" s="61" t="s">
        <v>95</v>
      </c>
      <c r="K48" s="59" t="s">
        <v>100</v>
      </c>
      <c r="L48" s="59">
        <v>3</v>
      </c>
    </row>
    <row r="49" spans="2:12" ht="16.2">
      <c r="B49" s="27"/>
      <c r="I49" s="59">
        <v>4</v>
      </c>
      <c r="J49" s="63" t="s">
        <v>19</v>
      </c>
      <c r="K49" s="59" t="s">
        <v>46</v>
      </c>
      <c r="L49" s="59">
        <v>4</v>
      </c>
    </row>
    <row r="50" spans="2:12" ht="16.2">
      <c r="B50" s="27"/>
      <c r="I50" s="59">
        <v>5</v>
      </c>
      <c r="J50" s="63" t="s">
        <v>96</v>
      </c>
      <c r="K50" s="59" t="s">
        <v>46</v>
      </c>
      <c r="L50" s="59">
        <v>5</v>
      </c>
    </row>
    <row r="51" spans="2:12" ht="16.2">
      <c r="B51" s="26"/>
      <c r="I51" s="59">
        <v>6</v>
      </c>
      <c r="J51" s="63" t="s">
        <v>67</v>
      </c>
      <c r="K51" s="59" t="s">
        <v>46</v>
      </c>
      <c r="L51" s="59">
        <v>6</v>
      </c>
    </row>
    <row r="52" spans="2:12" ht="16.2">
      <c r="B52" s="26"/>
      <c r="I52" s="59">
        <v>7</v>
      </c>
      <c r="J52" s="61" t="s">
        <v>97</v>
      </c>
      <c r="K52" s="59" t="s">
        <v>46</v>
      </c>
      <c r="L52" s="59">
        <v>7</v>
      </c>
    </row>
    <row r="53" spans="2:12" ht="16.2">
      <c r="B53" s="26"/>
      <c r="I53" s="59">
        <v>8</v>
      </c>
      <c r="J53" s="61" t="s">
        <v>70</v>
      </c>
      <c r="K53" s="59" t="s">
        <v>46</v>
      </c>
      <c r="L53" s="59">
        <v>8</v>
      </c>
    </row>
    <row r="54" spans="2:12" ht="16.2">
      <c r="B54" s="26"/>
      <c r="I54" s="59">
        <v>9</v>
      </c>
      <c r="J54" s="61" t="s">
        <v>13</v>
      </c>
      <c r="K54" s="59" t="s">
        <v>46</v>
      </c>
      <c r="L54" s="59">
        <v>9</v>
      </c>
    </row>
    <row r="55" spans="2:12" ht="16.2">
      <c r="B55" s="26"/>
      <c r="I55" s="59">
        <v>10</v>
      </c>
      <c r="J55" s="61" t="s">
        <v>8</v>
      </c>
      <c r="K55" s="59" t="s">
        <v>46</v>
      </c>
      <c r="L55" s="59">
        <v>10</v>
      </c>
    </row>
    <row r="56" spans="2:12" ht="16.2">
      <c r="B56" s="26"/>
      <c r="I56" s="59">
        <v>11</v>
      </c>
      <c r="J56" s="61" t="s">
        <v>113</v>
      </c>
      <c r="K56" s="59" t="s">
        <v>46</v>
      </c>
      <c r="L56" s="59">
        <v>11</v>
      </c>
    </row>
    <row r="57" spans="2:12" ht="16.2">
      <c r="B57" s="26"/>
      <c r="I57" s="59">
        <v>12</v>
      </c>
      <c r="J57" s="61" t="s">
        <v>114</v>
      </c>
      <c r="K57" s="59" t="s">
        <v>46</v>
      </c>
      <c r="L57" s="59">
        <v>12</v>
      </c>
    </row>
    <row r="58" spans="2:12" ht="17.399999999999999">
      <c r="B58" s="26"/>
      <c r="I58" s="59">
        <v>13</v>
      </c>
      <c r="J58" s="61" t="s">
        <v>71</v>
      </c>
      <c r="K58" s="67" t="s">
        <v>46</v>
      </c>
      <c r="L58" s="59">
        <v>13</v>
      </c>
    </row>
    <row r="59" spans="2:12" ht="16.2">
      <c r="B59" s="26"/>
      <c r="I59" s="59">
        <v>14</v>
      </c>
      <c r="J59" s="61" t="s">
        <v>126</v>
      </c>
      <c r="K59" s="59" t="s">
        <v>46</v>
      </c>
      <c r="L59" s="59">
        <v>14</v>
      </c>
    </row>
    <row r="60" spans="2:12" ht="16.2">
      <c r="B60" s="26"/>
      <c r="I60" s="59">
        <v>15</v>
      </c>
      <c r="J60" s="61" t="s">
        <v>64</v>
      </c>
      <c r="K60" s="59" t="s">
        <v>46</v>
      </c>
      <c r="L60" s="59">
        <v>15</v>
      </c>
    </row>
    <row r="61" spans="2:12" ht="16.2">
      <c r="B61" s="26"/>
      <c r="I61" s="59">
        <v>16</v>
      </c>
      <c r="J61" s="61" t="s">
        <v>127</v>
      </c>
      <c r="K61" s="59" t="s">
        <v>46</v>
      </c>
      <c r="L61" s="59">
        <v>16</v>
      </c>
    </row>
    <row r="62" spans="2:12" ht="16.2">
      <c r="B62" s="26"/>
      <c r="I62" s="59">
        <v>17</v>
      </c>
      <c r="J62" s="61" t="s">
        <v>30</v>
      </c>
      <c r="K62" s="59" t="s">
        <v>46</v>
      </c>
      <c r="L62" s="59">
        <v>17</v>
      </c>
    </row>
    <row r="63" spans="2:12" ht="16.2">
      <c r="B63" s="26"/>
      <c r="I63" s="59">
        <v>18</v>
      </c>
      <c r="J63" s="61" t="s">
        <v>41</v>
      </c>
      <c r="K63" s="59" t="s">
        <v>74</v>
      </c>
      <c r="L63" s="59">
        <v>18</v>
      </c>
    </row>
    <row r="64" spans="2:12" ht="16.2">
      <c r="B64" s="26"/>
      <c r="I64" s="59">
        <v>19</v>
      </c>
      <c r="J64" s="61" t="s">
        <v>32</v>
      </c>
      <c r="K64" s="59" t="s">
        <v>74</v>
      </c>
      <c r="L64" s="59">
        <v>19</v>
      </c>
    </row>
    <row r="65" spans="1:12" ht="16.2">
      <c r="B65" s="26"/>
      <c r="I65" s="59">
        <v>20</v>
      </c>
      <c r="J65" s="61" t="s">
        <v>24</v>
      </c>
      <c r="K65" s="59" t="s">
        <v>74</v>
      </c>
      <c r="L65" s="59">
        <v>20</v>
      </c>
    </row>
    <row r="66" spans="1:12" ht="16.2">
      <c r="B66" s="26"/>
      <c r="I66" s="59">
        <v>21</v>
      </c>
      <c r="J66" s="61" t="s">
        <v>44</v>
      </c>
      <c r="K66" s="59" t="s">
        <v>74</v>
      </c>
      <c r="L66" s="59">
        <v>21</v>
      </c>
    </row>
    <row r="67" spans="1:12" ht="16.2">
      <c r="B67" s="26"/>
      <c r="I67" s="59">
        <v>22</v>
      </c>
      <c r="J67" s="61" t="s">
        <v>98</v>
      </c>
      <c r="K67" s="59" t="s">
        <v>74</v>
      </c>
      <c r="L67" s="59">
        <v>22</v>
      </c>
    </row>
    <row r="68" spans="1:12" ht="16.2">
      <c r="B68" s="26"/>
      <c r="I68" s="59">
        <v>23</v>
      </c>
      <c r="J68" s="61" t="s">
        <v>115</v>
      </c>
      <c r="K68" s="59" t="s">
        <v>74</v>
      </c>
      <c r="L68" s="59">
        <v>23</v>
      </c>
    </row>
    <row r="69" spans="1:12" ht="16.2">
      <c r="B69" s="26"/>
      <c r="I69" s="59">
        <v>24</v>
      </c>
      <c r="J69" s="61" t="s">
        <v>35</v>
      </c>
      <c r="K69" s="59" t="s">
        <v>74</v>
      </c>
      <c r="L69" s="59">
        <v>24</v>
      </c>
    </row>
    <row r="70" spans="1:12" ht="16.2">
      <c r="B70" s="26"/>
      <c r="I70" s="59">
        <v>25</v>
      </c>
      <c r="J70" s="61" t="s">
        <v>1</v>
      </c>
      <c r="K70" s="59" t="s">
        <v>74</v>
      </c>
      <c r="L70" s="59">
        <v>25</v>
      </c>
    </row>
    <row r="71" spans="1:12" ht="16.2">
      <c r="B71" s="26"/>
      <c r="I71" s="59">
        <v>26</v>
      </c>
      <c r="J71" s="61" t="s">
        <v>60</v>
      </c>
      <c r="K71" s="59" t="s">
        <v>74</v>
      </c>
      <c r="L71" s="59">
        <v>26</v>
      </c>
    </row>
    <row r="72" spans="1:12" ht="16.2">
      <c r="B72" s="26"/>
      <c r="I72" s="59">
        <v>27</v>
      </c>
      <c r="J72" s="61" t="s">
        <v>68</v>
      </c>
      <c r="K72" s="59" t="s">
        <v>74</v>
      </c>
      <c r="L72" s="59">
        <v>27</v>
      </c>
    </row>
    <row r="73" spans="1:12" ht="16.2">
      <c r="B73" s="26"/>
      <c r="I73" s="59">
        <v>28</v>
      </c>
      <c r="J73" s="61" t="s">
        <v>17</v>
      </c>
      <c r="K73" s="59" t="s">
        <v>74</v>
      </c>
      <c r="L73" s="59">
        <v>28</v>
      </c>
    </row>
    <row r="74" spans="1:12" ht="16.2">
      <c r="B74" s="26"/>
      <c r="I74" s="59">
        <v>29</v>
      </c>
      <c r="J74" s="61" t="s">
        <v>116</v>
      </c>
      <c r="K74" s="59" t="s">
        <v>74</v>
      </c>
      <c r="L74" s="59">
        <v>29</v>
      </c>
    </row>
    <row r="75" spans="1:12" ht="16.2">
      <c r="B75" s="26"/>
      <c r="I75" s="59">
        <v>30</v>
      </c>
      <c r="J75" s="61" t="s">
        <v>117</v>
      </c>
      <c r="K75" s="59" t="s">
        <v>74</v>
      </c>
      <c r="L75" s="59">
        <v>30</v>
      </c>
    </row>
    <row r="76" spans="1:12" ht="16.2">
      <c r="A76" s="12"/>
      <c r="B76" s="26"/>
      <c r="I76" s="59">
        <v>31</v>
      </c>
      <c r="J76" s="62" t="s">
        <v>50</v>
      </c>
      <c r="K76" s="59" t="s">
        <v>52</v>
      </c>
      <c r="L76" s="59">
        <v>31</v>
      </c>
    </row>
    <row r="77" spans="1:12" ht="16.2">
      <c r="A77" s="13"/>
      <c r="B77" s="27"/>
      <c r="I77" s="59">
        <v>32</v>
      </c>
      <c r="J77" s="61" t="s">
        <v>61</v>
      </c>
      <c r="K77" s="59" t="s">
        <v>52</v>
      </c>
      <c r="L77" s="59">
        <v>32</v>
      </c>
    </row>
    <row r="78" spans="1:12" ht="16.2">
      <c r="B78" s="26"/>
      <c r="I78" s="59">
        <v>33</v>
      </c>
      <c r="J78" s="61" t="s">
        <v>65</v>
      </c>
      <c r="K78" s="59" t="s">
        <v>52</v>
      </c>
      <c r="L78" s="59">
        <v>33</v>
      </c>
    </row>
    <row r="79" spans="1:12" ht="16.2">
      <c r="B79" s="26"/>
      <c r="I79" s="59">
        <v>34</v>
      </c>
      <c r="J79" s="61" t="s">
        <v>111</v>
      </c>
      <c r="K79" s="59" t="s">
        <v>52</v>
      </c>
      <c r="L79" s="59">
        <v>34</v>
      </c>
    </row>
    <row r="80" spans="1:12" ht="16.2">
      <c r="B80" s="26"/>
      <c r="I80" s="59">
        <v>35</v>
      </c>
      <c r="J80" s="61" t="s">
        <v>99</v>
      </c>
      <c r="K80" s="59" t="s">
        <v>52</v>
      </c>
      <c r="L80" s="59">
        <v>35</v>
      </c>
    </row>
    <row r="81" spans="2:12" ht="16.2">
      <c r="B81" s="26"/>
      <c r="I81" s="59">
        <v>36</v>
      </c>
      <c r="J81" s="61" t="s">
        <v>119</v>
      </c>
      <c r="K81" s="59" t="s">
        <v>52</v>
      </c>
      <c r="L81" s="59">
        <v>36</v>
      </c>
    </row>
    <row r="82" spans="2:12" ht="16.2">
      <c r="B82" s="26"/>
      <c r="I82" s="59">
        <v>37</v>
      </c>
      <c r="J82" s="61" t="s">
        <v>122</v>
      </c>
      <c r="K82" s="59" t="s">
        <v>52</v>
      </c>
      <c r="L82" s="59">
        <v>37</v>
      </c>
    </row>
    <row r="83" spans="2:12" ht="16.2">
      <c r="B83" s="26"/>
      <c r="I83" s="59">
        <v>38</v>
      </c>
      <c r="J83" s="61" t="s">
        <v>128</v>
      </c>
      <c r="K83" s="59" t="s">
        <v>52</v>
      </c>
      <c r="L83" s="59">
        <v>38</v>
      </c>
    </row>
    <row r="84" spans="2:12" ht="16.2">
      <c r="B84" s="26"/>
      <c r="I84" s="59">
        <v>39</v>
      </c>
      <c r="J84" s="61" t="s">
        <v>118</v>
      </c>
      <c r="K84" s="59" t="s">
        <v>120</v>
      </c>
      <c r="L84" s="59">
        <v>39</v>
      </c>
    </row>
    <row r="85" spans="2:12" ht="16.2">
      <c r="B85" s="26"/>
      <c r="I85" s="60"/>
      <c r="J85" s="64"/>
      <c r="K85" s="60"/>
      <c r="L85" s="60"/>
    </row>
    <row r="86" spans="2:12">
      <c r="B86" s="26"/>
    </row>
    <row r="87" spans="2:12" ht="16.2">
      <c r="I87" s="59">
        <v>1</v>
      </c>
      <c r="J87" s="61" t="s">
        <v>22</v>
      </c>
      <c r="K87" s="59" t="s">
        <v>101</v>
      </c>
      <c r="L87" s="59">
        <v>1</v>
      </c>
    </row>
    <row r="88" spans="2:12" ht="16.2">
      <c r="I88" s="59">
        <v>2</v>
      </c>
      <c r="J88" s="62" t="s">
        <v>130</v>
      </c>
      <c r="K88" s="59" t="s">
        <v>101</v>
      </c>
      <c r="L88" s="59">
        <v>2</v>
      </c>
    </row>
    <row r="89" spans="2:12" ht="16.2">
      <c r="I89" s="59">
        <v>3</v>
      </c>
      <c r="J89" s="61" t="s">
        <v>95</v>
      </c>
      <c r="K89" s="59" t="s">
        <v>101</v>
      </c>
      <c r="L89" s="59">
        <v>3</v>
      </c>
    </row>
    <row r="90" spans="2:12" ht="16.2">
      <c r="I90" s="59">
        <v>4</v>
      </c>
      <c r="J90" s="63" t="s">
        <v>19</v>
      </c>
      <c r="K90" s="59" t="s">
        <v>102</v>
      </c>
      <c r="L90" s="59">
        <v>4</v>
      </c>
    </row>
    <row r="91" spans="2:12" ht="16.2">
      <c r="I91" s="59">
        <v>5</v>
      </c>
      <c r="J91" s="63" t="s">
        <v>96</v>
      </c>
      <c r="K91" s="59" t="s">
        <v>102</v>
      </c>
      <c r="L91" s="59">
        <v>5</v>
      </c>
    </row>
    <row r="92" spans="2:12" ht="16.2">
      <c r="I92" s="59">
        <v>6</v>
      </c>
      <c r="J92" s="63" t="s">
        <v>67</v>
      </c>
      <c r="K92" s="59" t="s">
        <v>102</v>
      </c>
      <c r="L92" s="59">
        <v>6</v>
      </c>
    </row>
    <row r="93" spans="2:12" ht="16.2">
      <c r="I93" s="59">
        <v>7</v>
      </c>
      <c r="J93" s="61" t="s">
        <v>97</v>
      </c>
      <c r="K93" s="59" t="s">
        <v>103</v>
      </c>
      <c r="L93" s="59">
        <v>7</v>
      </c>
    </row>
    <row r="94" spans="2:12" ht="16.2">
      <c r="I94" s="59">
        <v>8</v>
      </c>
      <c r="J94" s="61" t="s">
        <v>70</v>
      </c>
      <c r="K94" s="59" t="s">
        <v>104</v>
      </c>
      <c r="L94" s="59">
        <v>8</v>
      </c>
    </row>
    <row r="95" spans="2:12" ht="16.2">
      <c r="I95" s="59">
        <v>9</v>
      </c>
      <c r="J95" s="61" t="s">
        <v>13</v>
      </c>
      <c r="K95" s="59" t="s">
        <v>102</v>
      </c>
      <c r="L95" s="59">
        <v>9</v>
      </c>
    </row>
    <row r="96" spans="2:12" ht="16.2">
      <c r="I96" s="59">
        <v>10</v>
      </c>
      <c r="J96" s="61" t="s">
        <v>8</v>
      </c>
      <c r="K96" s="59" t="s">
        <v>102</v>
      </c>
      <c r="L96" s="59">
        <v>10</v>
      </c>
    </row>
    <row r="97" spans="2:12" ht="16.2">
      <c r="I97" s="59">
        <v>11</v>
      </c>
      <c r="J97" s="65" t="s">
        <v>113</v>
      </c>
      <c r="K97" s="59" t="s">
        <v>102</v>
      </c>
      <c r="L97" s="59">
        <v>11</v>
      </c>
    </row>
    <row r="98" spans="2:12" ht="16.2">
      <c r="I98" s="59">
        <v>12</v>
      </c>
      <c r="J98" s="65" t="s">
        <v>114</v>
      </c>
      <c r="K98" s="59" t="s">
        <v>102</v>
      </c>
      <c r="L98" s="59">
        <v>12</v>
      </c>
    </row>
    <row r="99" spans="2:12" ht="16.2">
      <c r="I99" s="59">
        <v>13</v>
      </c>
      <c r="J99" s="61" t="s">
        <v>71</v>
      </c>
      <c r="K99" s="59" t="s">
        <v>102</v>
      </c>
      <c r="L99" s="59">
        <v>13</v>
      </c>
    </row>
    <row r="100" spans="2:12" ht="16.2">
      <c r="B100" s="26"/>
      <c r="I100" s="59">
        <v>14</v>
      </c>
      <c r="J100" s="61" t="s">
        <v>126</v>
      </c>
      <c r="K100" s="59" t="s">
        <v>102</v>
      </c>
      <c r="L100" s="59">
        <v>14</v>
      </c>
    </row>
    <row r="101" spans="2:12" ht="16.2">
      <c r="B101" s="26"/>
      <c r="I101" s="59">
        <v>15</v>
      </c>
      <c r="J101" s="61" t="s">
        <v>64</v>
      </c>
      <c r="K101" s="59" t="s">
        <v>102</v>
      </c>
      <c r="L101" s="59">
        <v>15</v>
      </c>
    </row>
    <row r="102" spans="2:12" ht="16.2">
      <c r="B102" s="26"/>
      <c r="I102" s="59">
        <v>16</v>
      </c>
      <c r="J102" s="61" t="s">
        <v>127</v>
      </c>
      <c r="K102" s="59" t="s">
        <v>102</v>
      </c>
      <c r="L102" s="59">
        <v>16</v>
      </c>
    </row>
    <row r="103" spans="2:12" ht="16.2">
      <c r="B103" s="26"/>
      <c r="I103" s="59">
        <v>17</v>
      </c>
      <c r="J103" s="61" t="s">
        <v>30</v>
      </c>
      <c r="K103" s="59" t="s">
        <v>102</v>
      </c>
      <c r="L103" s="59">
        <v>17</v>
      </c>
    </row>
    <row r="104" spans="2:12" ht="16.2">
      <c r="B104" s="26"/>
      <c r="I104" s="59">
        <v>18</v>
      </c>
      <c r="J104" s="61" t="s">
        <v>41</v>
      </c>
      <c r="K104" s="59" t="s">
        <v>131</v>
      </c>
      <c r="L104" s="59">
        <v>18</v>
      </c>
    </row>
    <row r="105" spans="2:12" ht="16.2">
      <c r="I105" s="59">
        <v>19</v>
      </c>
      <c r="J105" s="61" t="s">
        <v>32</v>
      </c>
      <c r="K105" s="59" t="s">
        <v>49</v>
      </c>
      <c r="L105" s="59">
        <v>19</v>
      </c>
    </row>
    <row r="106" spans="2:12" ht="16.2">
      <c r="I106" s="59">
        <v>20</v>
      </c>
      <c r="J106" s="61" t="s">
        <v>24</v>
      </c>
      <c r="K106" s="59" t="s">
        <v>49</v>
      </c>
      <c r="L106" s="59">
        <v>20</v>
      </c>
    </row>
    <row r="107" spans="2:12" ht="16.2">
      <c r="I107" s="59">
        <v>21</v>
      </c>
      <c r="J107" s="61" t="s">
        <v>44</v>
      </c>
      <c r="K107" s="59" t="s">
        <v>106</v>
      </c>
      <c r="L107" s="59">
        <v>21</v>
      </c>
    </row>
    <row r="108" spans="2:12" ht="16.2">
      <c r="I108" s="59">
        <v>22</v>
      </c>
      <c r="J108" s="61" t="s">
        <v>98</v>
      </c>
      <c r="K108" s="59" t="s">
        <v>92</v>
      </c>
      <c r="L108" s="59">
        <v>22</v>
      </c>
    </row>
    <row r="109" spans="2:12" ht="16.2">
      <c r="I109" s="59">
        <v>23</v>
      </c>
      <c r="J109" s="65" t="s">
        <v>115</v>
      </c>
      <c r="K109" s="59" t="s">
        <v>107</v>
      </c>
      <c r="L109" s="59">
        <v>23</v>
      </c>
    </row>
    <row r="110" spans="2:12" ht="16.2">
      <c r="I110" s="59">
        <v>24</v>
      </c>
      <c r="J110" s="61" t="s">
        <v>35</v>
      </c>
      <c r="K110" s="59" t="s">
        <v>107</v>
      </c>
      <c r="L110" s="59">
        <v>24</v>
      </c>
    </row>
    <row r="111" spans="2:12" ht="16.2">
      <c r="I111" s="59">
        <v>25</v>
      </c>
      <c r="J111" s="61" t="s">
        <v>1</v>
      </c>
      <c r="K111" s="59" t="s">
        <v>107</v>
      </c>
      <c r="L111" s="59">
        <v>25</v>
      </c>
    </row>
    <row r="112" spans="2:12" ht="16.2">
      <c r="I112" s="59">
        <v>26</v>
      </c>
      <c r="J112" s="61" t="s">
        <v>60</v>
      </c>
      <c r="K112" s="59" t="s">
        <v>107</v>
      </c>
      <c r="L112" s="59">
        <v>26</v>
      </c>
    </row>
    <row r="113" spans="9:12" ht="16.2">
      <c r="I113" s="59">
        <v>27</v>
      </c>
      <c r="J113" s="61" t="s">
        <v>68</v>
      </c>
      <c r="K113" s="59" t="s">
        <v>107</v>
      </c>
      <c r="L113" s="59">
        <v>27</v>
      </c>
    </row>
    <row r="114" spans="9:12" ht="16.2">
      <c r="I114" s="59">
        <v>28</v>
      </c>
      <c r="J114" s="65" t="s">
        <v>17</v>
      </c>
      <c r="K114" s="59" t="s">
        <v>107</v>
      </c>
      <c r="L114" s="59">
        <v>28</v>
      </c>
    </row>
    <row r="115" spans="9:12" ht="16.2">
      <c r="I115" s="59">
        <v>29</v>
      </c>
      <c r="J115" s="61" t="s">
        <v>116</v>
      </c>
      <c r="K115" s="59" t="s">
        <v>107</v>
      </c>
      <c r="L115" s="59">
        <v>29</v>
      </c>
    </row>
    <row r="116" spans="9:12" ht="16.2">
      <c r="I116" s="59">
        <v>30</v>
      </c>
      <c r="J116" s="65" t="s">
        <v>117</v>
      </c>
      <c r="K116" s="59" t="s">
        <v>107</v>
      </c>
      <c r="L116" s="59">
        <v>30</v>
      </c>
    </row>
    <row r="117" spans="9:12" ht="16.2">
      <c r="I117" s="59">
        <v>31</v>
      </c>
      <c r="J117" s="62" t="s">
        <v>50</v>
      </c>
      <c r="K117" s="59" t="s">
        <v>108</v>
      </c>
      <c r="L117" s="59">
        <v>31</v>
      </c>
    </row>
    <row r="118" spans="9:12" ht="16.2">
      <c r="I118" s="59">
        <v>32</v>
      </c>
      <c r="J118" s="61" t="s">
        <v>61</v>
      </c>
      <c r="K118" s="59" t="s">
        <v>109</v>
      </c>
      <c r="L118" s="59">
        <v>32</v>
      </c>
    </row>
    <row r="119" spans="9:12" ht="16.2">
      <c r="I119" s="59">
        <v>33</v>
      </c>
      <c r="J119" s="61" t="s">
        <v>65</v>
      </c>
      <c r="K119" s="59" t="s">
        <v>105</v>
      </c>
      <c r="L119" s="59">
        <v>33</v>
      </c>
    </row>
    <row r="120" spans="9:12" ht="16.2">
      <c r="I120" s="59">
        <v>34</v>
      </c>
      <c r="J120" s="61" t="s">
        <v>111</v>
      </c>
      <c r="K120" s="59" t="s">
        <v>112</v>
      </c>
      <c r="L120" s="59">
        <v>34</v>
      </c>
    </row>
    <row r="121" spans="9:12" ht="16.2">
      <c r="I121" s="59">
        <v>35</v>
      </c>
      <c r="J121" s="61" t="s">
        <v>99</v>
      </c>
      <c r="K121" s="59" t="s">
        <v>110</v>
      </c>
      <c r="L121" s="59">
        <v>35</v>
      </c>
    </row>
    <row r="122" spans="9:12" ht="16.2">
      <c r="I122" s="59">
        <v>36</v>
      </c>
      <c r="J122" s="65" t="s">
        <v>119</v>
      </c>
      <c r="K122" s="59" t="s">
        <v>79</v>
      </c>
      <c r="L122" s="59">
        <v>36</v>
      </c>
    </row>
    <row r="123" spans="9:12" ht="16.2">
      <c r="I123" s="59">
        <v>37</v>
      </c>
      <c r="J123" s="65" t="s">
        <v>122</v>
      </c>
      <c r="K123" s="59" t="s">
        <v>52</v>
      </c>
      <c r="L123" s="59">
        <v>37</v>
      </c>
    </row>
    <row r="124" spans="9:12" ht="16.2">
      <c r="I124" s="59">
        <v>38</v>
      </c>
      <c r="J124" s="65" t="s">
        <v>129</v>
      </c>
      <c r="K124" s="59" t="s">
        <v>132</v>
      </c>
      <c r="L124" s="59">
        <v>38</v>
      </c>
    </row>
    <row r="125" spans="9:12" ht="16.2">
      <c r="I125" s="59">
        <v>39</v>
      </c>
      <c r="J125" s="65" t="s">
        <v>118</v>
      </c>
      <c r="K125" s="59" t="s">
        <v>121</v>
      </c>
      <c r="L125" s="59">
        <v>39</v>
      </c>
    </row>
  </sheetData>
  <mergeCells count="19">
    <mergeCell ref="E1:G1"/>
    <mergeCell ref="A2:G2"/>
    <mergeCell ref="B3:G3"/>
    <mergeCell ref="B4:D4"/>
    <mergeCell ref="F4:G4"/>
    <mergeCell ref="C5:G5"/>
    <mergeCell ref="I5:J5"/>
    <mergeCell ref="B6:G6"/>
    <mergeCell ref="B7:G7"/>
    <mergeCell ref="B8:G8"/>
    <mergeCell ref="B9:G9"/>
    <mergeCell ref="B10:G10"/>
    <mergeCell ref="B11:G11"/>
    <mergeCell ref="B12:G12"/>
    <mergeCell ref="B13:G13"/>
    <mergeCell ref="B14:G14"/>
    <mergeCell ref="C15:F15"/>
    <mergeCell ref="B16:G16"/>
    <mergeCell ref="B17:G17"/>
  </mergeCells>
  <phoneticPr fontId="2"/>
  <dataValidations count="2">
    <dataValidation type="list" allowBlank="1" showDropDown="0" showInputMessage="1" showErrorMessage="0" sqref="B4 F4">
      <formula1>$K$4:$K$8</formula1>
    </dataValidation>
    <dataValidation type="list" allowBlank="1" showDropDown="0" showInputMessage="1" showErrorMessage="0" sqref="C5:G5">
      <formula1>$J$46:$J$86</formula1>
    </dataValidation>
  </dataValidations>
  <pageMargins left="0.70866141732283472" right="0.31496062992125984" top="0.55118110236220474" bottom="0.35433070866141736" header="0.31496062992125984" footer="0.31496062992125984"/>
  <pageSetup paperSize="9" scale="96" fitToWidth="1" fitToHeight="0" orientation="portrait" usePrinterDefaults="1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K22"/>
  <sheetViews>
    <sheetView view="pageBreakPreview" topLeftCell="A5" zoomScaleSheetLayoutView="100" workbookViewId="0">
      <selection activeCell="C20" sqref="C20:D21"/>
    </sheetView>
  </sheetViews>
  <sheetFormatPr defaultColWidth="9" defaultRowHeight="13"/>
  <cols>
    <col min="1" max="1" width="11.08984375" style="1" customWidth="1"/>
    <col min="2" max="2" width="13.90625" style="1" customWidth="1"/>
    <col min="3" max="3" width="11.08984375" style="1" customWidth="1"/>
    <col min="4" max="4" width="9.26953125" style="1" customWidth="1"/>
    <col min="5" max="5" width="48.36328125" style="1" customWidth="1"/>
    <col min="6" max="16384" width="9" style="1"/>
  </cols>
  <sheetData>
    <row r="1" spans="1:11" ht="53.25" customHeight="1">
      <c r="A1" s="3" t="s">
        <v>125</v>
      </c>
      <c r="B1" s="3"/>
      <c r="C1" s="3"/>
      <c r="D1" s="3"/>
      <c r="E1" s="3"/>
    </row>
    <row r="2" spans="1:11" ht="30" customHeight="1">
      <c r="E2" s="94" t="s">
        <v>3</v>
      </c>
    </row>
    <row r="3" spans="1:11" ht="23.25" customHeight="1">
      <c r="A3" s="68" t="s">
        <v>48</v>
      </c>
      <c r="B3" s="75"/>
      <c r="C3" s="82" t="s">
        <v>45</v>
      </c>
      <c r="D3" s="88"/>
      <c r="E3" s="95" t="s">
        <v>47</v>
      </c>
    </row>
    <row r="4" spans="1:11" ht="63.75" customHeight="1">
      <c r="A4" s="69" t="s">
        <v>75</v>
      </c>
      <c r="B4" s="76"/>
      <c r="C4" s="83"/>
      <c r="D4" s="89"/>
      <c r="E4" s="96"/>
    </row>
    <row r="5" spans="1:11" ht="63.75" customHeight="1">
      <c r="A5" s="70" t="s">
        <v>77</v>
      </c>
      <c r="B5" s="77"/>
      <c r="C5" s="84"/>
      <c r="D5" s="90"/>
      <c r="E5" s="97"/>
      <c r="G5" s="11"/>
      <c r="H5" s="11"/>
      <c r="I5" s="11"/>
      <c r="J5" s="11"/>
      <c r="K5" s="11"/>
    </row>
    <row r="6" spans="1:11" ht="63.75" customHeight="1">
      <c r="A6" s="70" t="s">
        <v>78</v>
      </c>
      <c r="B6" s="77"/>
      <c r="C6" s="84"/>
      <c r="D6" s="90"/>
      <c r="E6" s="97"/>
    </row>
    <row r="7" spans="1:11" ht="63.75" customHeight="1">
      <c r="A7" s="70" t="s">
        <v>81</v>
      </c>
      <c r="B7" s="77"/>
      <c r="C7" s="84"/>
      <c r="D7" s="90"/>
      <c r="E7" s="97"/>
    </row>
    <row r="8" spans="1:11" ht="63.75" customHeight="1">
      <c r="A8" s="70" t="s">
        <v>82</v>
      </c>
      <c r="B8" s="77"/>
      <c r="C8" s="84"/>
      <c r="D8" s="90"/>
      <c r="E8" s="97"/>
    </row>
    <row r="9" spans="1:11" ht="16" customHeight="1">
      <c r="A9" s="70" t="s">
        <v>83</v>
      </c>
      <c r="B9" s="77"/>
      <c r="C9" s="84">
        <f>SUBTOTAL(9,C10:D12)</f>
        <v>0</v>
      </c>
      <c r="D9" s="90"/>
      <c r="E9" s="97"/>
    </row>
    <row r="10" spans="1:11" ht="50.5" customHeight="1">
      <c r="A10" s="70" t="s">
        <v>84</v>
      </c>
      <c r="B10" s="77"/>
      <c r="C10" s="84"/>
      <c r="D10" s="90"/>
      <c r="E10" s="98"/>
    </row>
    <row r="11" spans="1:11" ht="50.5" customHeight="1">
      <c r="A11" s="70" t="s">
        <v>4</v>
      </c>
      <c r="B11" s="77"/>
      <c r="C11" s="84"/>
      <c r="D11" s="90"/>
      <c r="E11" s="97"/>
    </row>
    <row r="12" spans="1:11" ht="50.5" customHeight="1">
      <c r="A12" s="70" t="s">
        <v>72</v>
      </c>
      <c r="B12" s="77"/>
      <c r="C12" s="84"/>
      <c r="D12" s="90"/>
      <c r="E12" s="97"/>
    </row>
    <row r="13" spans="1:11" ht="16" customHeight="1">
      <c r="A13" s="70" t="s">
        <v>85</v>
      </c>
      <c r="B13" s="77"/>
      <c r="C13" s="84">
        <f>SUBTOTAL(9,C14:D15)</f>
        <v>0</v>
      </c>
      <c r="D13" s="90"/>
      <c r="E13" s="97"/>
    </row>
    <row r="14" spans="1:11" ht="50.5" customHeight="1">
      <c r="A14" s="70" t="s">
        <v>86</v>
      </c>
      <c r="B14" s="77"/>
      <c r="C14" s="84"/>
      <c r="D14" s="90"/>
      <c r="E14" s="98"/>
    </row>
    <row r="15" spans="1:11" ht="50.5" customHeight="1">
      <c r="A15" s="70" t="s">
        <v>80</v>
      </c>
      <c r="B15" s="77"/>
      <c r="C15" s="84"/>
      <c r="D15" s="90"/>
      <c r="E15" s="97"/>
    </row>
    <row r="16" spans="1:11" ht="63.65" customHeight="1">
      <c r="A16" s="70" t="s">
        <v>87</v>
      </c>
      <c r="B16" s="77"/>
      <c r="C16" s="84"/>
      <c r="D16" s="90"/>
      <c r="E16" s="97"/>
    </row>
    <row r="17" spans="1:5" ht="63.65" customHeight="1">
      <c r="A17" s="70" t="s">
        <v>88</v>
      </c>
      <c r="B17" s="77"/>
      <c r="C17" s="84"/>
      <c r="D17" s="90"/>
      <c r="E17" s="97"/>
    </row>
    <row r="18" spans="1:5" ht="63.65" customHeight="1">
      <c r="A18" s="70" t="s">
        <v>123</v>
      </c>
      <c r="B18" s="77"/>
      <c r="C18" s="84"/>
      <c r="D18" s="90"/>
      <c r="E18" s="97"/>
    </row>
    <row r="19" spans="1:5" ht="63.65" customHeight="1">
      <c r="A19" s="71" t="s">
        <v>89</v>
      </c>
      <c r="B19" s="78"/>
      <c r="C19" s="85"/>
      <c r="D19" s="91"/>
      <c r="E19" s="99"/>
    </row>
    <row r="20" spans="1:5" ht="13.5" customHeight="1">
      <c r="A20" s="72" t="s">
        <v>54</v>
      </c>
      <c r="B20" s="79"/>
      <c r="C20" s="86">
        <f>SUBTOTAL(9,C4:D19)</f>
        <v>0</v>
      </c>
      <c r="D20" s="92"/>
      <c r="E20" s="100"/>
    </row>
    <row r="21" spans="1:5" ht="13.5" customHeight="1">
      <c r="A21" s="73"/>
      <c r="B21" s="80"/>
      <c r="C21" s="87"/>
      <c r="D21" s="93"/>
      <c r="E21" s="101"/>
    </row>
    <row r="22" spans="1:5" ht="14">
      <c r="A22" s="74" t="s">
        <v>58</v>
      </c>
      <c r="B22" s="81"/>
      <c r="C22" s="81"/>
      <c r="D22" s="81"/>
      <c r="E22" s="81"/>
    </row>
  </sheetData>
  <mergeCells count="38">
    <mergeCell ref="A1:E1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A9:B9"/>
    <mergeCell ref="C9:D9"/>
    <mergeCell ref="A10:B10"/>
    <mergeCell ref="C10:D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1"/>
    <mergeCell ref="C20:D21"/>
    <mergeCell ref="E20:E21"/>
  </mergeCells>
  <phoneticPr fontId="2"/>
  <dataValidations count="1">
    <dataValidation allowBlank="1" showDropDown="0" showInputMessage="1" showErrorMessage="1" prompt="千円単位です" sqref="C20:D21"/>
  </dataValidations>
  <printOptions horizontalCentered="1" verticalCentered="1"/>
  <pageMargins left="0.70866141732283472" right="0.31496062992125984" top="0.74803149606299213" bottom="0.55118110236220474" header="0.31496062992125984" footer="0.31496062992125984"/>
  <pageSetup paperSize="9" scale="7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医療計画</vt:lpstr>
      <vt:lpstr>事業提案書</vt:lpstr>
      <vt:lpstr>積算内訳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2026-09-04T01:34:58Z</dcterms:created>
  <dcterms:modified xsi:type="dcterms:W3CDTF">2026-09-04T01:34:58Z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2026-09-04T01:34:58Z</vt:filetime>
  </property>
</Properties>
</file>